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maedakensetsu-my.sharepoint.com/personal/k901938_jcity_maeda_co_jp/Documents/デスクトップ/"/>
    </mc:Choice>
  </mc:AlternateContent>
  <xr:revisionPtr revIDLastSave="13" documentId="13_ncr:1_{C3648CAF-21A8-4983-91BA-1F14CCF80D4B}" xr6:coauthVersionLast="47" xr6:coauthVersionMax="47" xr10:uidLastSave="{2E62D27F-815A-4EB6-A6E4-D2622E214C78}"/>
  <bookViews>
    <workbookView xWindow="-108" yWindow="-108" windowWidth="23256" windowHeight="12456" xr2:uid="{00000000-000D-0000-FFFF-FFFF00000000}"/>
  </bookViews>
  <sheets>
    <sheet name="法定福利費" sheetId="2" r:id="rId1"/>
    <sheet name="法定福利費入力例" sheetId="3" r:id="rId2"/>
    <sheet name="労務費分類" sheetId="4" r:id="rId3"/>
    <sheet name="保険料率" sheetId="6" r:id="rId4"/>
  </sheets>
  <externalReferences>
    <externalReference r:id="rId5"/>
  </externalReferences>
  <definedNames>
    <definedName name="_xlnm.Print_Area" localSheetId="3">保険料率!$A$1:$H$53</definedName>
    <definedName name="_xlnm.Print_Area" localSheetId="0">法定福利費!$A$2:$H$48</definedName>
    <definedName name="_xlnm.Print_Area" localSheetId="1">法定福利費入力例!$A$1:$H$48</definedName>
    <definedName name="_xlnm.Print_Area" localSheetId="2">労務費分類!$A$1:$L$27</definedName>
    <definedName name="_xlnm.Recorder" localSheetId="2">#REF!</definedName>
    <definedName name="_xlnm.Recorder">#REF!</definedName>
    <definedName name="TaniName">[1]単位名称!#REF!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" l="1"/>
  <c r="E21" i="3"/>
  <c r="D21" i="3"/>
  <c r="C21" i="3"/>
  <c r="F21" i="2"/>
  <c r="E21" i="2"/>
  <c r="E23" i="2" s="1"/>
  <c r="D21" i="2"/>
  <c r="C21" i="2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C24" i="2" l="1"/>
  <c r="G24" i="2" s="1"/>
  <c r="F23" i="3" l="1"/>
  <c r="D22" i="3"/>
  <c r="C22" i="3"/>
  <c r="D16" i="3"/>
  <c r="F15" i="3"/>
  <c r="F14" i="3"/>
  <c r="F13" i="3"/>
  <c r="F12" i="3"/>
  <c r="F11" i="3"/>
  <c r="F10" i="3"/>
  <c r="D16" i="2"/>
  <c r="F15" i="2"/>
  <c r="F14" i="2"/>
  <c r="F13" i="2"/>
  <c r="F12" i="2"/>
  <c r="F11" i="2"/>
  <c r="E22" i="2" s="1"/>
  <c r="F10" i="2"/>
  <c r="F23" i="2" l="1"/>
  <c r="D23" i="2"/>
  <c r="F16" i="2"/>
  <c r="D22" i="2"/>
  <c r="F22" i="2"/>
  <c r="C22" i="2"/>
  <c r="E23" i="3"/>
  <c r="C24" i="3"/>
  <c r="G24" i="3" s="1"/>
  <c r="F16" i="3"/>
  <c r="E22" i="3"/>
  <c r="F22" i="3"/>
  <c r="D23" i="3"/>
  <c r="G23" i="3" s="1"/>
  <c r="G23" i="2" l="1"/>
  <c r="G22" i="2"/>
  <c r="G26" i="2" s="1"/>
  <c r="G27" i="2" s="1"/>
  <c r="G22" i="3"/>
  <c r="G26" i="3" s="1"/>
  <c r="G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舟山 奈緒 [ふなやま なお]</author>
  </authors>
  <commentList>
    <comment ref="E18" authorId="0" shapeId="0" xr:uid="{D1361C48-B731-4BF4-B4DE-D581837A4162}">
      <text>
        <r>
          <rPr>
            <sz val="9"/>
            <color indexed="81"/>
            <rFont val="MS P ゴシック"/>
            <family val="3"/>
            <charset val="128"/>
          </rPr>
          <t>[適用都道府県]
適用都道府県を選択してください。</t>
        </r>
      </text>
    </comment>
  </commentList>
</comments>
</file>

<file path=xl/sharedStrings.xml><?xml version="1.0" encoding="utf-8"?>
<sst xmlns="http://schemas.openxmlformats.org/spreadsheetml/2006/main" count="245" uniqueCount="157">
  <si>
    <t>法　定　福　利　費</t>
    <rPh sb="0" eb="1">
      <t>ホウ</t>
    </rPh>
    <rPh sb="2" eb="3">
      <t>サダム</t>
    </rPh>
    <rPh sb="4" eb="5">
      <t>フク</t>
    </rPh>
    <rPh sb="6" eb="7">
      <t>リ</t>
    </rPh>
    <rPh sb="8" eb="9">
      <t>ヒ</t>
    </rPh>
    <phoneticPr fontId="4"/>
  </si>
  <si>
    <t>作業所名</t>
    <rPh sb="0" eb="1">
      <t>サ</t>
    </rPh>
    <rPh sb="1" eb="2">
      <t>ギョウ</t>
    </rPh>
    <rPh sb="2" eb="3">
      <t>ショ</t>
    </rPh>
    <rPh sb="3" eb="4">
      <t>メイ</t>
    </rPh>
    <phoneticPr fontId="7"/>
  </si>
  <si>
    <t>見積書名</t>
    <rPh sb="0" eb="3">
      <t>ミツモリショ</t>
    </rPh>
    <rPh sb="3" eb="4">
      <t>メイ</t>
    </rPh>
    <phoneticPr fontId="7"/>
  </si>
  <si>
    <t>会社名</t>
    <rPh sb="0" eb="3">
      <t>カイシャメイ</t>
    </rPh>
    <phoneticPr fontId="7"/>
  </si>
  <si>
    <t>提出日</t>
    <rPh sb="0" eb="2">
      <t>テイシュツ</t>
    </rPh>
    <rPh sb="2" eb="3">
      <t>ヒ</t>
    </rPh>
    <phoneticPr fontId="7"/>
  </si>
  <si>
    <r>
      <rPr>
        <sz val="11"/>
        <rFont val="ＭＳ 明朝"/>
        <family val="1"/>
        <charset val="128"/>
      </rPr>
      <t>【</t>
    </r>
    <r>
      <rPr>
        <sz val="10"/>
        <rFont val="ＭＳ 明朝"/>
        <family val="1"/>
        <charset val="128"/>
      </rPr>
      <t xml:space="preserve"> 労務費 </t>
    </r>
    <r>
      <rPr>
        <sz val="11"/>
        <rFont val="ＭＳ 明朝"/>
        <family val="1"/>
        <charset val="128"/>
      </rPr>
      <t>】</t>
    </r>
    <rPh sb="2" eb="5">
      <t>ロウムヒ</t>
    </rPh>
    <phoneticPr fontId="7"/>
  </si>
  <si>
    <t>就労予定人数</t>
    <rPh sb="0" eb="2">
      <t>シュウロウ</t>
    </rPh>
    <rPh sb="2" eb="4">
      <t>ヨテイ</t>
    </rPh>
    <rPh sb="4" eb="6">
      <t>ニンズウ</t>
    </rPh>
    <phoneticPr fontId="7"/>
  </si>
  <si>
    <t>労務単価(*1)</t>
    <rPh sb="0" eb="2">
      <t>ロウム</t>
    </rPh>
    <rPh sb="2" eb="4">
      <t>タンカ</t>
    </rPh>
    <phoneticPr fontId="7"/>
  </si>
  <si>
    <t>労務費</t>
    <rPh sb="0" eb="3">
      <t>ロウムヒ</t>
    </rPh>
    <phoneticPr fontId="7"/>
  </si>
  <si>
    <t>労務費(A-1)</t>
    <rPh sb="0" eb="3">
      <t>ロウムヒ</t>
    </rPh>
    <phoneticPr fontId="7"/>
  </si>
  <si>
    <t>労務費(A-2)</t>
    <phoneticPr fontId="7"/>
  </si>
  <si>
    <t>労務費(B-1)(*4)</t>
    <rPh sb="0" eb="3">
      <t>ロウムヒ</t>
    </rPh>
    <phoneticPr fontId="7"/>
  </si>
  <si>
    <t>労務費(B-2)(*4)</t>
    <phoneticPr fontId="7"/>
  </si>
  <si>
    <t>労務費(C)</t>
    <rPh sb="0" eb="3">
      <t>ロウムヒ</t>
    </rPh>
    <phoneticPr fontId="7"/>
  </si>
  <si>
    <t>労務費(D)</t>
    <rPh sb="0" eb="3">
      <t>ロウムヒ</t>
    </rPh>
    <phoneticPr fontId="7"/>
  </si>
  <si>
    <t>就労予定人数計</t>
    <rPh sb="0" eb="2">
      <t>シュウロウ</t>
    </rPh>
    <rPh sb="2" eb="4">
      <t>ヨテイ</t>
    </rPh>
    <rPh sb="4" eb="6">
      <t>ニンズウ</t>
    </rPh>
    <rPh sb="6" eb="7">
      <t>ケイ</t>
    </rPh>
    <phoneticPr fontId="7"/>
  </si>
  <si>
    <t>労務費 計</t>
    <rPh sb="0" eb="3">
      <t>ロウムヒ</t>
    </rPh>
    <rPh sb="4" eb="5">
      <t>ケイ</t>
    </rPh>
    <phoneticPr fontId="7"/>
  </si>
  <si>
    <r>
      <rPr>
        <sz val="11"/>
        <rFont val="ＭＳ 明朝"/>
        <family val="1"/>
        <charset val="128"/>
      </rPr>
      <t>【</t>
    </r>
    <r>
      <rPr>
        <sz val="10"/>
        <rFont val="ＭＳ 明朝"/>
        <family val="1"/>
        <charset val="128"/>
      </rPr>
      <t xml:space="preserve"> 法定福利費 </t>
    </r>
    <r>
      <rPr>
        <sz val="11"/>
        <rFont val="ＭＳ 明朝"/>
        <family val="1"/>
        <charset val="128"/>
      </rPr>
      <t>】</t>
    </r>
    <rPh sb="2" eb="4">
      <t>ホウテイ</t>
    </rPh>
    <rPh sb="4" eb="7">
      <t>フクリヒ</t>
    </rPh>
    <phoneticPr fontId="7"/>
  </si>
  <si>
    <t>適用都道府県：</t>
    <rPh sb="0" eb="2">
      <t>テキヨウ</t>
    </rPh>
    <rPh sb="2" eb="6">
      <t>トドウフケン</t>
    </rPh>
    <phoneticPr fontId="7"/>
  </si>
  <si>
    <t xml:space="preserve"> </t>
  </si>
  <si>
    <t>雇用保険</t>
    <rPh sb="0" eb="2">
      <t>コヨウ</t>
    </rPh>
    <rPh sb="2" eb="4">
      <t>ホケン</t>
    </rPh>
    <phoneticPr fontId="7"/>
  </si>
  <si>
    <t>医療保険</t>
    <rPh sb="0" eb="2">
      <t>イリョウ</t>
    </rPh>
    <rPh sb="2" eb="4">
      <t>ホケン</t>
    </rPh>
    <phoneticPr fontId="7"/>
  </si>
  <si>
    <t>厚生年金保険(*3)</t>
    <rPh sb="0" eb="2">
      <t>コウセイ</t>
    </rPh>
    <rPh sb="2" eb="4">
      <t>ネンキン</t>
    </rPh>
    <rPh sb="4" eb="6">
      <t>ホケン</t>
    </rPh>
    <phoneticPr fontId="7"/>
  </si>
  <si>
    <t>法定福利費計</t>
    <rPh sb="0" eb="2">
      <t>ホウテイ</t>
    </rPh>
    <rPh sb="2" eb="5">
      <t>フクリヒ</t>
    </rPh>
    <rPh sb="5" eb="6">
      <t>ケイ</t>
    </rPh>
    <phoneticPr fontId="7"/>
  </si>
  <si>
    <t>①+介護保険(*2)</t>
    <rPh sb="2" eb="4">
      <t>カイゴ</t>
    </rPh>
    <rPh sb="4" eb="6">
      <t>ホケン</t>
    </rPh>
    <phoneticPr fontId="7"/>
  </si>
  <si>
    <t>料率</t>
    <rPh sb="0" eb="2">
      <t>リョウリツ</t>
    </rPh>
    <phoneticPr fontId="7"/>
  </si>
  <si>
    <t>労務費(A)</t>
    <rPh sb="0" eb="3">
      <t>ロウムヒ</t>
    </rPh>
    <phoneticPr fontId="7"/>
  </si>
  <si>
    <t>労務費(B)</t>
    <rPh sb="0" eb="3">
      <t>ロウムヒ</t>
    </rPh>
    <phoneticPr fontId="7"/>
  </si>
  <si>
    <t>＿</t>
    <phoneticPr fontId="7"/>
  </si>
  <si>
    <t>法定福利費 計</t>
    <rPh sb="0" eb="2">
      <t>ホウテイ</t>
    </rPh>
    <rPh sb="2" eb="5">
      <t>フクリヒ</t>
    </rPh>
    <rPh sb="6" eb="7">
      <t>ケイ</t>
    </rPh>
    <phoneticPr fontId="7"/>
  </si>
  <si>
    <t>改め計</t>
    <rPh sb="0" eb="1">
      <t>アラタ</t>
    </rPh>
    <rPh sb="2" eb="3">
      <t>ケイ</t>
    </rPh>
    <phoneticPr fontId="7"/>
  </si>
  <si>
    <t>労務費(A)～(D)とは　</t>
    <rPh sb="0" eb="3">
      <t>ロウムヒ</t>
    </rPh>
    <phoneticPr fontId="7"/>
  </si>
  <si>
    <t>　労務費(A-1) : 雇用保険＋医療保険＋厚生年金の３保険に加入しており、40歳未満の者</t>
    <rPh sb="1" eb="4">
      <t>ロウムヒ</t>
    </rPh>
    <rPh sb="40" eb="41">
      <t>サイ</t>
    </rPh>
    <rPh sb="41" eb="43">
      <t>ミマン</t>
    </rPh>
    <rPh sb="44" eb="45">
      <t>モノ</t>
    </rPh>
    <phoneticPr fontId="7"/>
  </si>
  <si>
    <t>　労務費(A-2) : 雇用保険＋医療保険＋厚生年金の３保険に加入しており、40歳以上の者</t>
    <rPh sb="1" eb="4">
      <t>ロウムヒ</t>
    </rPh>
    <rPh sb="40" eb="41">
      <t>サイ</t>
    </rPh>
    <rPh sb="41" eb="43">
      <t>イジョウ</t>
    </rPh>
    <rPh sb="44" eb="45">
      <t>モノ</t>
    </rPh>
    <phoneticPr fontId="7"/>
  </si>
  <si>
    <t>　労務費(B-1) : (*4)法人の役員等で医療保険＋厚生年金に加入しており、40歳未満の者</t>
    <rPh sb="1" eb="4">
      <t>ロウムヒ</t>
    </rPh>
    <rPh sb="42" eb="43">
      <t>サイ</t>
    </rPh>
    <rPh sb="43" eb="45">
      <t>ミマン</t>
    </rPh>
    <rPh sb="46" eb="47">
      <t>モノ</t>
    </rPh>
    <phoneticPr fontId="7"/>
  </si>
  <si>
    <t>　労務費(B-2) : (*4)法人の役員等で医療保険＋厚生年金に加入しており、40歳以上の者</t>
    <rPh sb="1" eb="4">
      <t>ロウムヒ</t>
    </rPh>
    <rPh sb="42" eb="43">
      <t>サイ</t>
    </rPh>
    <rPh sb="43" eb="45">
      <t>イジョウ</t>
    </rPh>
    <rPh sb="46" eb="47">
      <t>モノ</t>
    </rPh>
    <phoneticPr fontId="7"/>
  </si>
  <si>
    <t>　労務費(C) : 個人事業主の労働者で雇用保険のみに加入している者</t>
    <rPh sb="1" eb="4">
      <t>ロウムヒ</t>
    </rPh>
    <phoneticPr fontId="7"/>
  </si>
  <si>
    <r>
      <t>　労務費(D) :</t>
    </r>
    <r>
      <rPr>
        <sz val="10"/>
        <rFont val="ＭＳ 明朝"/>
        <family val="1"/>
        <charset val="128"/>
      </rPr>
      <t xml:space="preserve"> 一人親方、または常用労働者でない者</t>
    </r>
    <rPh sb="1" eb="4">
      <t>ロウムヒ</t>
    </rPh>
    <phoneticPr fontId="7"/>
  </si>
  <si>
    <t xml:space="preserve">  （別紙も参考にしてください）</t>
    <phoneticPr fontId="7"/>
  </si>
  <si>
    <t>注記</t>
    <rPh sb="0" eb="2">
      <t>チュウキ</t>
    </rPh>
    <phoneticPr fontId="7"/>
  </si>
  <si>
    <r>
      <t>　(*1)見積りの単価ではなく、</t>
    </r>
    <r>
      <rPr>
        <u/>
        <sz val="10"/>
        <color theme="1"/>
        <rFont val="ＭＳ 明朝"/>
        <family val="1"/>
        <charset val="128"/>
      </rPr>
      <t>労働者に実際に支払われている金額の平均額</t>
    </r>
    <rPh sb="5" eb="7">
      <t>ミツモ</t>
    </rPh>
    <rPh sb="9" eb="11">
      <t>タンカ</t>
    </rPh>
    <rPh sb="16" eb="19">
      <t>ロウドウシャ</t>
    </rPh>
    <rPh sb="20" eb="22">
      <t>ジッサイ</t>
    </rPh>
    <rPh sb="23" eb="25">
      <t>シハラ</t>
    </rPh>
    <rPh sb="30" eb="32">
      <t>キンガク</t>
    </rPh>
    <rPh sb="33" eb="35">
      <t>ヘイキン</t>
    </rPh>
    <rPh sb="35" eb="36">
      <t>ガク</t>
    </rPh>
    <phoneticPr fontId="7"/>
  </si>
  <si>
    <t>　(*2)40歳から64歳は介護保険が加算される</t>
    <rPh sb="7" eb="8">
      <t>サイ</t>
    </rPh>
    <rPh sb="12" eb="13">
      <t>サイ</t>
    </rPh>
    <rPh sb="14" eb="16">
      <t>カイゴ</t>
    </rPh>
    <rPh sb="16" eb="18">
      <t>ホケン</t>
    </rPh>
    <rPh sb="19" eb="21">
      <t>カサン</t>
    </rPh>
    <phoneticPr fontId="7"/>
  </si>
  <si>
    <t>　(*3)子供･子育て拠出金を含む</t>
    <rPh sb="5" eb="7">
      <t>コドモ</t>
    </rPh>
    <rPh sb="8" eb="10">
      <t>コソダ</t>
    </rPh>
    <rPh sb="11" eb="14">
      <t>キョシュツキン</t>
    </rPh>
    <rPh sb="15" eb="16">
      <t>フク</t>
    </rPh>
    <phoneticPr fontId="7"/>
  </si>
  <si>
    <t>　(*4)役員でも実際に現場で働いている場合に該当</t>
    <rPh sb="5" eb="7">
      <t>ヤクイン</t>
    </rPh>
    <rPh sb="9" eb="11">
      <t>ジッサイ</t>
    </rPh>
    <rPh sb="12" eb="14">
      <t>ゲンバ</t>
    </rPh>
    <rPh sb="15" eb="16">
      <t>ハタラ</t>
    </rPh>
    <rPh sb="20" eb="22">
      <t>バアイ</t>
    </rPh>
    <rPh sb="23" eb="25">
      <t>ガイトウ</t>
    </rPh>
    <phoneticPr fontId="7"/>
  </si>
  <si>
    <t>※ 本帳票は見積書中の法定福利費の根拠を示すもので、見積書に添えて提出してください。</t>
    <rPh sb="2" eb="3">
      <t>ホン</t>
    </rPh>
    <rPh sb="3" eb="5">
      <t>チョウヒョウ</t>
    </rPh>
    <rPh sb="6" eb="8">
      <t>ミツ</t>
    </rPh>
    <rPh sb="8" eb="9">
      <t>ショ</t>
    </rPh>
    <rPh sb="9" eb="10">
      <t>チュウ</t>
    </rPh>
    <rPh sb="11" eb="13">
      <t>ホウテイ</t>
    </rPh>
    <rPh sb="13" eb="16">
      <t>フクリヒ</t>
    </rPh>
    <rPh sb="17" eb="19">
      <t>コンキョ</t>
    </rPh>
    <rPh sb="20" eb="21">
      <t>シメ</t>
    </rPh>
    <rPh sb="26" eb="29">
      <t>ミツモリショ</t>
    </rPh>
    <rPh sb="30" eb="31">
      <t>ソ</t>
    </rPh>
    <phoneticPr fontId="7"/>
  </si>
  <si>
    <t>　 また、社会保険加入促進の指導用に使用させていただくことがあります。</t>
    <rPh sb="5" eb="7">
      <t>シャカイ</t>
    </rPh>
    <rPh sb="7" eb="9">
      <t>ホケン</t>
    </rPh>
    <rPh sb="9" eb="11">
      <t>カニュウ</t>
    </rPh>
    <rPh sb="11" eb="13">
      <t>ソクシン</t>
    </rPh>
    <rPh sb="14" eb="16">
      <t>シドウ</t>
    </rPh>
    <rPh sb="16" eb="17">
      <t>ヨウ</t>
    </rPh>
    <rPh sb="18" eb="20">
      <t>シヨウ</t>
    </rPh>
    <phoneticPr fontId="7"/>
  </si>
  <si>
    <t>本町２丁目</t>
    <rPh sb="0" eb="2">
      <t>ホンマチ</t>
    </rPh>
    <rPh sb="3" eb="5">
      <t>チョウメ</t>
    </rPh>
    <phoneticPr fontId="7"/>
  </si>
  <si>
    <t>内装工事（ｸﾛｽ、床）</t>
    <rPh sb="0" eb="2">
      <t>ナイソウ</t>
    </rPh>
    <rPh sb="2" eb="4">
      <t>コウジ</t>
    </rPh>
    <rPh sb="9" eb="10">
      <t>ユカ</t>
    </rPh>
    <phoneticPr fontId="7"/>
  </si>
  <si>
    <t>優良工務店</t>
    <rPh sb="0" eb="2">
      <t>ユウリョウ</t>
    </rPh>
    <rPh sb="2" eb="5">
      <t>コウムテン</t>
    </rPh>
    <phoneticPr fontId="7"/>
  </si>
  <si>
    <t>北海道</t>
  </si>
  <si>
    <t>　労務費(D) : 一人親方、または常用労働者でない者</t>
    <rPh sb="1" eb="4">
      <t>ロウムヒ</t>
    </rPh>
    <phoneticPr fontId="7"/>
  </si>
  <si>
    <r>
      <t xml:space="preserve"> </t>
    </r>
    <r>
      <rPr>
        <b/>
        <sz val="21.6"/>
        <color indexed="49"/>
        <rFont val="ＭＳ Ｐゴシック"/>
        <family val="3"/>
        <charset val="128"/>
      </rPr>
      <t>「社会保険の加入に関する下請指導ガイドライン」における「適切な保険」について</t>
    </r>
  </si>
  <si>
    <t>所属する事業所</t>
    <phoneticPr fontId="4"/>
  </si>
  <si>
    <t>就労形態</t>
  </si>
  <si>
    <t>労働保険</t>
    <phoneticPr fontId="4"/>
  </si>
  <si>
    <t>社会保険</t>
    <phoneticPr fontId="4"/>
  </si>
  <si>
    <r>
      <t xml:space="preserve">「下請指導ガイドライン」における
</t>
    </r>
    <r>
      <rPr>
        <b/>
        <sz val="18"/>
        <color indexed="64"/>
        <rFont val="ＭＳ Ｐゴシック"/>
        <family val="3"/>
        <charset val="128"/>
      </rPr>
      <t>「適切な保険」の範囲</t>
    </r>
    <phoneticPr fontId="22"/>
  </si>
  <si>
    <t>事業所の形態</t>
    <phoneticPr fontId="22"/>
  </si>
  <si>
    <t>常用労働者の数</t>
    <phoneticPr fontId="22"/>
  </si>
  <si>
    <t>雇用保険</t>
    <phoneticPr fontId="4"/>
  </si>
  <si>
    <t>医療保険
（いずれか加入）</t>
    <phoneticPr fontId="22"/>
  </si>
  <si>
    <t>年金保険</t>
    <phoneticPr fontId="4"/>
  </si>
  <si>
    <t>労務費
 (A-1,A-2)</t>
    <rPh sb="0" eb="3">
      <t>ロウムヒ</t>
    </rPh>
    <phoneticPr fontId="22"/>
  </si>
  <si>
    <t>法人</t>
    <phoneticPr fontId="22"/>
  </si>
  <si>
    <t>１人～</t>
  </si>
  <si>
    <t>常用
労働者</t>
    <phoneticPr fontId="22"/>
  </si>
  <si>
    <r>
      <t>雇用保険</t>
    </r>
    <r>
      <rPr>
        <b/>
        <sz val="10"/>
        <color indexed="8"/>
        <rFont val="ＭＳ Ｐゴシック"/>
        <family val="3"/>
        <charset val="128"/>
      </rPr>
      <t>※３</t>
    </r>
    <phoneticPr fontId="4"/>
  </si>
  <si>
    <t>　・協会けんぽ</t>
    <phoneticPr fontId="4"/>
  </si>
  <si>
    <t>厚生年金</t>
  </si>
  <si>
    <t>３保険</t>
    <phoneticPr fontId="22"/>
  </si>
  <si>
    <t>　・健康保険組合</t>
    <phoneticPr fontId="4"/>
  </si>
  <si>
    <t>　・適用除外承認を受けた国民健康保</t>
    <phoneticPr fontId="4"/>
  </si>
  <si>
    <r>
      <t>　　険組合（建設国保等）</t>
    </r>
    <r>
      <rPr>
        <b/>
        <sz val="10"/>
        <color indexed="8"/>
        <rFont val="ＭＳ Ｐゴシック"/>
        <family val="3"/>
        <charset val="128"/>
      </rPr>
      <t>※１</t>
    </r>
    <phoneticPr fontId="4"/>
  </si>
  <si>
    <t>労務費
 (B-1,B-2)</t>
    <rPh sb="0" eb="3">
      <t>ロウムヒ</t>
    </rPh>
    <phoneticPr fontId="22"/>
  </si>
  <si>
    <t>－</t>
    <phoneticPr fontId="22"/>
  </si>
  <si>
    <t>役員等</t>
  </si>
  <si>
    <t>健康保険及び厚生年金保険</t>
  </si>
  <si>
    <t>個人
事業主</t>
    <phoneticPr fontId="22"/>
  </si>
  <si>
    <t>５人～</t>
  </si>
  <si>
    <t>　・適用除外承認を受けた国民健康保</t>
    <phoneticPr fontId="22"/>
  </si>
  <si>
    <t>労務費(C)</t>
    <rPh sb="0" eb="3">
      <t>ロウムヒ</t>
    </rPh>
    <phoneticPr fontId="22"/>
  </si>
  <si>
    <t>１人～４人</t>
  </si>
  <si>
    <t>　・国民健康保険</t>
    <phoneticPr fontId="22"/>
  </si>
  <si>
    <t>国民年金</t>
  </si>
  <si>
    <t>　・国民健康保険組合（建設国保等）</t>
    <phoneticPr fontId="22"/>
  </si>
  <si>
    <t>（医療保険と年金保険については個人で加入）</t>
    <phoneticPr fontId="22"/>
  </si>
  <si>
    <t>労務費(D)</t>
    <rPh sb="0" eb="3">
      <t>ロウムヒ</t>
    </rPh>
    <phoneticPr fontId="22"/>
  </si>
  <si>
    <t>事業主、
一人親方</t>
    <phoneticPr fontId="22"/>
  </si>
  <si>
    <t>　・国民健康保険
　・国民健康保険組合（建設国保等）</t>
    <phoneticPr fontId="22"/>
  </si>
  <si>
    <t>医療保険と年金保険に
ついては個人で加入</t>
    <phoneticPr fontId="22"/>
  </si>
  <si>
    <t>（但し、一人親方は請負としての
働き方をしている場合に限る）※２</t>
    <phoneticPr fontId="22"/>
  </si>
  <si>
    <t>　　　　※１　年金事務所健康保険の適用除外の承認を受けることにより、国民健康保険組合に加入する。</t>
    <phoneticPr fontId="4"/>
  </si>
  <si>
    <t>※２　詳しくは、一人親方「社会保険加入</t>
    <phoneticPr fontId="4"/>
  </si>
  <si>
    <t>　　　　※３　週所定労働時間が２０時間以上等の要件に該当する場合は常用であるか否かを問わない。</t>
    <phoneticPr fontId="4"/>
  </si>
  <si>
    <t>にあたっての判断事例集」参照。</t>
    <phoneticPr fontId="4"/>
  </si>
  <si>
    <t>：事業主に従業員を加入させる義務があるもの</t>
    <phoneticPr fontId="4"/>
  </si>
  <si>
    <t>：個人で加入</t>
    <phoneticPr fontId="4"/>
  </si>
  <si>
    <t>厚生年金</t>
    <rPh sb="0" eb="2">
      <t>コウセイ</t>
    </rPh>
    <rPh sb="2" eb="4">
      <t>ネンキン</t>
    </rPh>
    <phoneticPr fontId="7"/>
  </si>
  <si>
    <t>子ども・子育て拠出金</t>
    <rPh sb="0" eb="1">
      <t>コ</t>
    </rPh>
    <rPh sb="4" eb="6">
      <t>コソダ</t>
    </rPh>
    <rPh sb="7" eb="10">
      <t>キョシュツキン</t>
    </rPh>
    <phoneticPr fontId="7"/>
  </si>
  <si>
    <t>計</t>
    <rPh sb="0" eb="1">
      <t>ケイ</t>
    </rPh>
    <phoneticPr fontId="7"/>
  </si>
  <si>
    <t>健康保険</t>
    <rPh sb="0" eb="2">
      <t>ケンコウ</t>
    </rPh>
    <rPh sb="2" eb="4">
      <t>ホケン</t>
    </rPh>
    <phoneticPr fontId="7"/>
  </si>
  <si>
    <t>介護保険</t>
    <rPh sb="0" eb="2">
      <t>カイゴ</t>
    </rPh>
    <rPh sb="2" eb="4">
      <t>ホケン</t>
    </rPh>
    <phoneticPr fontId="7"/>
  </si>
  <si>
    <t xml:space="preserve"> </t>
    <phoneticPr fontId="4"/>
  </si>
  <si>
    <t>適用無し</t>
    <rPh sb="0" eb="2">
      <t>テキヨウ</t>
    </rPh>
    <rPh sb="2" eb="3">
      <t>ナ</t>
    </rPh>
    <phoneticPr fontId="4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</si>
  <si>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</si>
  <si>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</si>
  <si>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</si>
  <si>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</si>
  <si>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</si>
  <si>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</si>
  <si>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</si>
  <si>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</si>
  <si>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</si>
  <si>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</si>
  <si>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</si>
  <si>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</si>
  <si>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</si>
  <si>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</si>
  <si>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</si>
  <si>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</si>
  <si>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</si>
  <si>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</si>
  <si>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</si>
  <si>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</si>
  <si>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</si>
  <si>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</si>
  <si>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</si>
  <si>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</si>
  <si>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</si>
  <si>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</si>
  <si>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</si>
  <si>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</si>
  <si>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</si>
  <si>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</si>
  <si>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</si>
  <si>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</si>
  <si>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</si>
  <si>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</si>
  <si>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</si>
  <si>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</si>
  <si>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</si>
  <si>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</si>
  <si>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</si>
  <si>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</si>
  <si>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</si>
  <si>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</si>
  <si>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</si>
  <si>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</si>
  <si>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</si>
  <si>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</si>
  <si>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健康保険①(*5)</t>
    <rPh sb="0" eb="2">
      <t>ケンコウ</t>
    </rPh>
    <rPh sb="2" eb="4">
      <t>ホケン</t>
    </rPh>
    <phoneticPr fontId="7"/>
  </si>
  <si>
    <t>　(*5)子供･子育て支援金を含む</t>
    <rPh sb="5" eb="7">
      <t>コドモ</t>
    </rPh>
    <rPh sb="8" eb="10">
      <t>コソダ</t>
    </rPh>
    <rPh sb="11" eb="13">
      <t>シエン</t>
    </rPh>
    <rPh sb="13" eb="14">
      <t>キン</t>
    </rPh>
    <rPh sb="15" eb="16">
      <t>フク</t>
    </rPh>
    <phoneticPr fontId="7"/>
  </si>
  <si>
    <t>令和8年3月分（4月納付分）からの保険料率</t>
    <phoneticPr fontId="7"/>
  </si>
  <si>
    <t>子ども・子育て支援金</t>
    <rPh sb="0" eb="1">
      <t>コ</t>
    </rPh>
    <rPh sb="4" eb="6">
      <t>コソダ</t>
    </rPh>
    <rPh sb="7" eb="9">
      <t>シエン</t>
    </rPh>
    <rPh sb="9" eb="10">
      <t>キン</t>
    </rPh>
    <phoneticPr fontId="7"/>
  </si>
  <si>
    <t>（保険料率は令和8年度の料率を示す）</t>
    <rPh sb="6" eb="8">
      <t>レイワ</t>
    </rPh>
    <rPh sb="9" eb="10">
      <t>ネン</t>
    </rPh>
    <phoneticPr fontId="7"/>
  </si>
  <si>
    <t>作業所</t>
    <rPh sb="0" eb="3">
      <t>サギョウショ</t>
    </rPh>
    <phoneticPr fontId="3"/>
  </si>
  <si>
    <t>会社名</t>
    <rPh sb="0" eb="3">
      <t>カイシャメイ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</si>
</sst>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%"/>
    <numFmt numFmtId="177" formatCode="0.0%"/>
    <numFmt numFmtId="178" formatCode="#,##0;&quot;▲ &quot;#,##0"/>
  </numFmts>
  <fonts count="29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indexed="64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b/>
      <sz val="21.6"/>
      <color indexed="4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8"/>
      <color indexed="64"/>
      <name val="ＭＳ Ｐゴシック"/>
      <family val="3"/>
      <charset val="128"/>
    </font>
    <font>
      <sz val="8"/>
      <color indexed="8"/>
      <name val="Times New Roman"/>
      <family val="1"/>
    </font>
    <font>
      <b/>
      <sz val="11"/>
      <color rgb="FFFF0000"/>
      <name val="ＭＳ Ｐゴシック"/>
      <family val="3"/>
      <charset val="128"/>
    </font>
    <font>
      <b/>
      <sz val="12"/>
      <color indexed="64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17F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9"/>
      </left>
      <right/>
      <top/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</cellStyleXfs>
  <cellXfs count="205">
    <xf numFmtId="0" fontId="0" fillId="0" borderId="0" xfId="0"/>
    <xf numFmtId="0" fontId="5" fillId="2" borderId="0" xfId="2" applyFill="1" applyProtection="1">
      <alignment vertical="center"/>
      <protection hidden="1"/>
    </xf>
    <xf numFmtId="0" fontId="6" fillId="2" borderId="0" xfId="2" applyFont="1" applyFill="1" applyProtection="1">
      <alignment vertical="center"/>
      <protection hidden="1"/>
    </xf>
    <xf numFmtId="0" fontId="6" fillId="2" borderId="4" xfId="2" applyFont="1" applyFill="1" applyBorder="1" applyProtection="1">
      <alignment vertical="center"/>
      <protection hidden="1"/>
    </xf>
    <xf numFmtId="14" fontId="6" fillId="2" borderId="0" xfId="2" applyNumberFormat="1" applyFont="1" applyFill="1" applyProtection="1">
      <alignment vertical="center"/>
      <protection hidden="1"/>
    </xf>
    <xf numFmtId="0" fontId="5" fillId="2" borderId="5" xfId="2" applyFill="1" applyBorder="1" applyProtection="1">
      <alignment vertical="center"/>
      <protection hidden="1"/>
    </xf>
    <xf numFmtId="0" fontId="6" fillId="2" borderId="6" xfId="2" applyFont="1" applyFill="1" applyBorder="1" applyAlignment="1" applyProtection="1">
      <alignment horizontal="center" vertical="center"/>
      <protection hidden="1"/>
    </xf>
    <xf numFmtId="0" fontId="6" fillId="2" borderId="5" xfId="2" applyFont="1" applyFill="1" applyBorder="1" applyProtection="1">
      <alignment vertical="center"/>
      <protection hidden="1"/>
    </xf>
    <xf numFmtId="0" fontId="6" fillId="2" borderId="7" xfId="2" applyFont="1" applyFill="1" applyBorder="1" applyAlignment="1" applyProtection="1">
      <alignment horizontal="center" vertical="center"/>
      <protection hidden="1"/>
    </xf>
    <xf numFmtId="0" fontId="8" fillId="2" borderId="7" xfId="2" applyFont="1" applyFill="1" applyBorder="1" applyAlignment="1" applyProtection="1">
      <alignment horizontal="center" vertical="center"/>
      <protection hidden="1"/>
    </xf>
    <xf numFmtId="0" fontId="6" fillId="2" borderId="0" xfId="2" applyFont="1" applyFill="1" applyAlignment="1" applyProtection="1">
      <alignment horizontal="center" vertical="center"/>
      <protection hidden="1"/>
    </xf>
    <xf numFmtId="0" fontId="6" fillId="2" borderId="0" xfId="2" applyFont="1" applyFill="1" applyAlignment="1" applyProtection="1">
      <alignment horizontal="left" vertical="center"/>
      <protection hidden="1"/>
    </xf>
    <xf numFmtId="0" fontId="8" fillId="2" borderId="0" xfId="2" applyFont="1" applyFill="1" applyProtection="1">
      <alignment vertical="center"/>
      <protection hidden="1"/>
    </xf>
    <xf numFmtId="0" fontId="6" fillId="2" borderId="8" xfId="2" applyFont="1" applyFill="1" applyBorder="1" applyProtection="1">
      <alignment vertical="center"/>
      <protection hidden="1"/>
    </xf>
    <xf numFmtId="0" fontId="6" fillId="2" borderId="9" xfId="2" applyFont="1" applyFill="1" applyBorder="1" applyAlignment="1" applyProtection="1">
      <alignment horizontal="center" vertical="center"/>
      <protection hidden="1"/>
    </xf>
    <xf numFmtId="0" fontId="6" fillId="2" borderId="10" xfId="2" applyFont="1" applyFill="1" applyBorder="1" applyAlignment="1" applyProtection="1">
      <alignment horizontal="center" vertical="center"/>
      <protection hidden="1"/>
    </xf>
    <xf numFmtId="0" fontId="6" fillId="2" borderId="11" xfId="2" applyFont="1" applyFill="1" applyBorder="1" applyProtection="1">
      <alignment vertical="center"/>
      <protection hidden="1"/>
    </xf>
    <xf numFmtId="38" fontId="6" fillId="3" borderId="12" xfId="3" applyFont="1" applyFill="1" applyBorder="1" applyProtection="1">
      <alignment vertical="center"/>
      <protection locked="0" hidden="1"/>
    </xf>
    <xf numFmtId="38" fontId="6" fillId="3" borderId="13" xfId="3" applyFont="1" applyFill="1" applyBorder="1" applyProtection="1">
      <alignment vertical="center"/>
      <protection locked="0" hidden="1"/>
    </xf>
    <xf numFmtId="38" fontId="6" fillId="2" borderId="14" xfId="3" applyFont="1" applyFill="1" applyBorder="1" applyProtection="1">
      <alignment vertical="center"/>
      <protection hidden="1"/>
    </xf>
    <xf numFmtId="0" fontId="6" fillId="2" borderId="15" xfId="2" applyFont="1" applyFill="1" applyBorder="1" applyProtection="1">
      <alignment vertical="center"/>
      <protection hidden="1"/>
    </xf>
    <xf numFmtId="38" fontId="6" fillId="3" borderId="16" xfId="3" applyFont="1" applyFill="1" applyBorder="1" applyProtection="1">
      <alignment vertical="center"/>
      <protection locked="0" hidden="1"/>
    </xf>
    <xf numFmtId="38" fontId="6" fillId="3" borderId="17" xfId="3" applyFont="1" applyFill="1" applyBorder="1" applyProtection="1">
      <alignment vertical="center"/>
      <protection locked="0" hidden="1"/>
    </xf>
    <xf numFmtId="38" fontId="6" fillId="2" borderId="18" xfId="3" applyFont="1" applyFill="1" applyBorder="1" applyProtection="1">
      <alignment vertical="center"/>
      <protection hidden="1"/>
    </xf>
    <xf numFmtId="0" fontId="6" fillId="2" borderId="15" xfId="2" applyFont="1" applyFill="1" applyBorder="1" applyAlignment="1" applyProtection="1">
      <alignment vertical="center" shrinkToFit="1"/>
      <protection hidden="1"/>
    </xf>
    <xf numFmtId="0" fontId="6" fillId="2" borderId="19" xfId="2" applyFont="1" applyFill="1" applyBorder="1" applyProtection="1">
      <alignment vertical="center"/>
      <protection hidden="1"/>
    </xf>
    <xf numFmtId="38" fontId="6" fillId="3" borderId="20" xfId="3" applyFont="1" applyFill="1" applyBorder="1" applyProtection="1">
      <alignment vertical="center"/>
      <protection locked="0" hidden="1"/>
    </xf>
    <xf numFmtId="38" fontId="6" fillId="2" borderId="21" xfId="3" applyFont="1" applyFill="1" applyBorder="1" applyProtection="1">
      <alignment vertical="center"/>
      <protection hidden="1"/>
    </xf>
    <xf numFmtId="0" fontId="6" fillId="2" borderId="0" xfId="2" applyFont="1" applyFill="1" applyAlignment="1" applyProtection="1">
      <alignment horizontal="right" vertical="center"/>
      <protection hidden="1"/>
    </xf>
    <xf numFmtId="38" fontId="6" fillId="2" borderId="22" xfId="2" applyNumberFormat="1" applyFont="1" applyFill="1" applyBorder="1" applyProtection="1">
      <alignment vertical="center"/>
      <protection hidden="1"/>
    </xf>
    <xf numFmtId="0" fontId="6" fillId="4" borderId="0" xfId="2" applyFont="1" applyFill="1" applyProtection="1">
      <alignment vertical="center"/>
      <protection locked="0" hidden="1"/>
    </xf>
    <xf numFmtId="49" fontId="6" fillId="2" borderId="28" xfId="2" applyNumberFormat="1" applyFont="1" applyFill="1" applyBorder="1" applyAlignment="1" applyProtection="1">
      <alignment horizontal="center" vertical="center"/>
      <protection hidden="1"/>
    </xf>
    <xf numFmtId="49" fontId="6" fillId="2" borderId="28" xfId="2" applyNumberFormat="1" applyFont="1" applyFill="1" applyBorder="1" applyAlignment="1" applyProtection="1">
      <alignment horizontal="center" vertical="center" wrapText="1"/>
      <protection hidden="1"/>
    </xf>
    <xf numFmtId="0" fontId="10" fillId="2" borderId="0" xfId="2" applyFont="1" applyFill="1" applyAlignment="1" applyProtection="1">
      <alignment horizontal="right" vertical="center"/>
      <protection hidden="1"/>
    </xf>
    <xf numFmtId="10" fontId="6" fillId="2" borderId="19" xfId="2" applyNumberFormat="1" applyFont="1" applyFill="1" applyBorder="1" applyAlignment="1" applyProtection="1">
      <alignment horizontal="center" vertical="center" wrapText="1"/>
      <protection hidden="1"/>
    </xf>
    <xf numFmtId="176" fontId="6" fillId="2" borderId="20" xfId="2" applyNumberFormat="1" applyFont="1" applyFill="1" applyBorder="1" applyAlignment="1" applyProtection="1">
      <alignment horizontal="center" vertical="center"/>
      <protection hidden="1"/>
    </xf>
    <xf numFmtId="176" fontId="6" fillId="2" borderId="20" xfId="2" applyNumberFormat="1" applyFont="1" applyFill="1" applyBorder="1" applyAlignment="1" applyProtection="1">
      <alignment horizontal="center" vertical="center" wrapText="1"/>
      <protection hidden="1"/>
    </xf>
    <xf numFmtId="10" fontId="6" fillId="2" borderId="20" xfId="2" applyNumberFormat="1" applyFont="1" applyFill="1" applyBorder="1" applyAlignment="1" applyProtection="1">
      <alignment horizontal="center" vertical="center" wrapText="1"/>
      <protection hidden="1"/>
    </xf>
    <xf numFmtId="177" fontId="6" fillId="2" borderId="21" xfId="2" applyNumberFormat="1" applyFont="1" applyFill="1" applyBorder="1" applyAlignment="1" applyProtection="1">
      <alignment horizontal="center" vertical="center"/>
      <protection hidden="1"/>
    </xf>
    <xf numFmtId="0" fontId="10" fillId="2" borderId="5" xfId="2" applyFont="1" applyFill="1" applyBorder="1" applyAlignment="1" applyProtection="1">
      <alignment horizontal="right" vertical="center" wrapText="1"/>
      <protection hidden="1"/>
    </xf>
    <xf numFmtId="178" fontId="6" fillId="2" borderId="11" xfId="2" applyNumberFormat="1" applyFont="1" applyFill="1" applyBorder="1" applyProtection="1">
      <alignment vertical="center"/>
      <protection hidden="1"/>
    </xf>
    <xf numFmtId="178" fontId="6" fillId="2" borderId="13" xfId="2" applyNumberFormat="1" applyFont="1" applyFill="1" applyBorder="1" applyProtection="1">
      <alignment vertical="center"/>
      <protection hidden="1"/>
    </xf>
    <xf numFmtId="178" fontId="6" fillId="2" borderId="14" xfId="3" applyNumberFormat="1" applyFont="1" applyFill="1" applyBorder="1" applyProtection="1">
      <alignment vertical="center"/>
      <protection hidden="1"/>
    </xf>
    <xf numFmtId="178" fontId="6" fillId="2" borderId="15" xfId="2" applyNumberFormat="1" applyFont="1" applyFill="1" applyBorder="1" applyAlignment="1" applyProtection="1">
      <alignment horizontal="center" vertical="top"/>
      <protection hidden="1"/>
    </xf>
    <xf numFmtId="178" fontId="6" fillId="2" borderId="17" xfId="2" applyNumberFormat="1" applyFont="1" applyFill="1" applyBorder="1" applyProtection="1">
      <alignment vertical="center"/>
      <protection hidden="1"/>
    </xf>
    <xf numFmtId="178" fontId="6" fillId="2" borderId="16" xfId="2" applyNumberFormat="1" applyFont="1" applyFill="1" applyBorder="1" applyProtection="1">
      <alignment vertical="center"/>
      <protection hidden="1"/>
    </xf>
    <xf numFmtId="178" fontId="6" fillId="2" borderId="18" xfId="3" applyNumberFormat="1" applyFont="1" applyFill="1" applyBorder="1" applyProtection="1">
      <alignment vertical="center"/>
      <protection hidden="1"/>
    </xf>
    <xf numFmtId="0" fontId="10" fillId="2" borderId="5" xfId="2" applyFont="1" applyFill="1" applyBorder="1" applyAlignment="1" applyProtection="1">
      <alignment horizontal="right" vertical="center"/>
      <protection hidden="1"/>
    </xf>
    <xf numFmtId="178" fontId="6" fillId="2" borderId="15" xfId="2" applyNumberFormat="1" applyFont="1" applyFill="1" applyBorder="1" applyProtection="1">
      <alignment vertical="center"/>
      <protection hidden="1"/>
    </xf>
    <xf numFmtId="178" fontId="6" fillId="2" borderId="16" xfId="2" applyNumberFormat="1" applyFont="1" applyFill="1" applyBorder="1" applyAlignment="1" applyProtection="1">
      <alignment horizontal="center" vertical="top"/>
      <protection hidden="1"/>
    </xf>
    <xf numFmtId="178" fontId="6" fillId="2" borderId="31" xfId="3" applyNumberFormat="1" applyFont="1" applyFill="1" applyBorder="1" applyProtection="1">
      <alignment vertical="center"/>
      <protection hidden="1"/>
    </xf>
    <xf numFmtId="178" fontId="6" fillId="2" borderId="19" xfId="2" applyNumberFormat="1" applyFont="1" applyFill="1" applyBorder="1" applyAlignment="1" applyProtection="1">
      <alignment horizontal="center" vertical="top"/>
      <protection hidden="1"/>
    </xf>
    <xf numFmtId="178" fontId="6" fillId="2" borderId="20" xfId="2" applyNumberFormat="1" applyFont="1" applyFill="1" applyBorder="1" applyAlignment="1" applyProtection="1">
      <alignment horizontal="center" vertical="top"/>
      <protection hidden="1"/>
    </xf>
    <xf numFmtId="178" fontId="6" fillId="2" borderId="32" xfId="3" applyNumberFormat="1" applyFont="1" applyFill="1" applyBorder="1" applyProtection="1">
      <alignment vertical="center"/>
      <protection hidden="1"/>
    </xf>
    <xf numFmtId="38" fontId="6" fillId="2" borderId="33" xfId="2" applyNumberFormat="1" applyFont="1" applyFill="1" applyBorder="1" applyProtection="1">
      <alignment vertical="center"/>
      <protection hidden="1"/>
    </xf>
    <xf numFmtId="38" fontId="6" fillId="2" borderId="34" xfId="2" applyNumberFormat="1" applyFont="1" applyFill="1" applyBorder="1" applyProtection="1">
      <alignment vertical="center"/>
      <protection hidden="1"/>
    </xf>
    <xf numFmtId="0" fontId="6" fillId="2" borderId="35" xfId="2" applyFont="1" applyFill="1" applyBorder="1" applyProtection="1">
      <alignment vertical="center"/>
      <protection hidden="1"/>
    </xf>
    <xf numFmtId="0" fontId="6" fillId="2" borderId="36" xfId="2" applyFont="1" applyFill="1" applyBorder="1" applyProtection="1">
      <alignment vertical="center"/>
      <protection hidden="1"/>
    </xf>
    <xf numFmtId="0" fontId="6" fillId="2" borderId="36" xfId="2" applyFont="1" applyFill="1" applyBorder="1" applyAlignment="1" applyProtection="1">
      <alignment horizontal="right" vertical="center"/>
      <protection hidden="1"/>
    </xf>
    <xf numFmtId="0" fontId="6" fillId="2" borderId="37" xfId="2" applyFont="1" applyFill="1" applyBorder="1" applyProtection="1">
      <alignment vertical="center"/>
      <protection hidden="1"/>
    </xf>
    <xf numFmtId="0" fontId="13" fillId="2" borderId="11" xfId="2" applyFont="1" applyFill="1" applyBorder="1" applyProtection="1">
      <alignment vertical="center"/>
      <protection hidden="1"/>
    </xf>
    <xf numFmtId="38" fontId="6" fillId="3" borderId="13" xfId="3" applyFont="1" applyFill="1" applyBorder="1" applyProtection="1">
      <alignment vertical="center"/>
      <protection hidden="1"/>
    </xf>
    <xf numFmtId="0" fontId="13" fillId="2" borderId="15" xfId="2" applyFont="1" applyFill="1" applyBorder="1" applyProtection="1">
      <alignment vertical="center"/>
      <protection hidden="1"/>
    </xf>
    <xf numFmtId="38" fontId="6" fillId="3" borderId="17" xfId="3" applyFont="1" applyFill="1" applyBorder="1" applyProtection="1">
      <alignment vertical="center"/>
      <protection hidden="1"/>
    </xf>
    <xf numFmtId="38" fontId="6" fillId="3" borderId="16" xfId="3" applyFont="1" applyFill="1" applyBorder="1" applyProtection="1">
      <alignment vertical="center"/>
      <protection hidden="1"/>
    </xf>
    <xf numFmtId="0" fontId="13" fillId="2" borderId="19" xfId="2" applyFont="1" applyFill="1" applyBorder="1" applyProtection="1">
      <alignment vertical="center"/>
      <protection hidden="1"/>
    </xf>
    <xf numFmtId="38" fontId="6" fillId="3" borderId="20" xfId="3" applyFont="1" applyFill="1" applyBorder="1" applyProtection="1">
      <alignment vertical="center"/>
      <protection hidden="1"/>
    </xf>
    <xf numFmtId="0" fontId="6" fillId="3" borderId="0" xfId="2" applyFont="1" applyFill="1" applyProtection="1">
      <alignment vertical="center"/>
      <protection hidden="1"/>
    </xf>
    <xf numFmtId="0" fontId="14" fillId="2" borderId="5" xfId="2" applyFont="1" applyFill="1" applyBorder="1" applyAlignment="1" applyProtection="1">
      <alignment horizontal="right" vertical="center" wrapText="1"/>
      <protection hidden="1"/>
    </xf>
    <xf numFmtId="0" fontId="14" fillId="2" borderId="5" xfId="2" applyFont="1" applyFill="1" applyBorder="1" applyAlignment="1" applyProtection="1">
      <alignment horizontal="right" vertical="center"/>
      <protection hidden="1"/>
    </xf>
    <xf numFmtId="0" fontId="13" fillId="2" borderId="0" xfId="2" applyFont="1" applyFill="1" applyProtection="1">
      <alignment vertical="center"/>
      <protection hidden="1"/>
    </xf>
    <xf numFmtId="0" fontId="13" fillId="2" borderId="0" xfId="2" applyFont="1" applyFill="1" applyAlignment="1" applyProtection="1">
      <alignment horizontal="left" vertical="center"/>
      <protection hidden="1"/>
    </xf>
    <xf numFmtId="0" fontId="15" fillId="2" borderId="0" xfId="2" applyFont="1" applyFill="1" applyProtection="1">
      <alignment vertical="center"/>
      <protection hidden="1"/>
    </xf>
    <xf numFmtId="0" fontId="16" fillId="2" borderId="1" xfId="4" applyFont="1" applyFill="1" applyBorder="1"/>
    <xf numFmtId="0" fontId="19" fillId="2" borderId="0" xfId="4" applyFont="1" applyFill="1"/>
    <xf numFmtId="0" fontId="16" fillId="2" borderId="4" xfId="4" applyFont="1" applyFill="1" applyBorder="1"/>
    <xf numFmtId="0" fontId="20" fillId="2" borderId="41" xfId="4" applyFont="1" applyFill="1" applyBorder="1" applyAlignment="1">
      <alignment horizontal="center" vertical="center"/>
    </xf>
    <xf numFmtId="0" fontId="16" fillId="2" borderId="42" xfId="4" applyFont="1" applyFill="1" applyBorder="1" applyAlignment="1">
      <alignment vertical="center"/>
    </xf>
    <xf numFmtId="0" fontId="20" fillId="2" borderId="45" xfId="4" applyFont="1" applyFill="1" applyBorder="1" applyAlignment="1">
      <alignment horizontal="center" vertical="center" wrapText="1"/>
    </xf>
    <xf numFmtId="0" fontId="20" fillId="6" borderId="46" xfId="4" applyFont="1" applyFill="1" applyBorder="1" applyAlignment="1">
      <alignment horizontal="left" vertical="center"/>
    </xf>
    <xf numFmtId="0" fontId="20" fillId="6" borderId="47" xfId="4" applyFont="1" applyFill="1" applyBorder="1" applyAlignment="1">
      <alignment horizontal="left" vertical="center"/>
    </xf>
    <xf numFmtId="0" fontId="20" fillId="6" borderId="48" xfId="4" applyFont="1" applyFill="1" applyBorder="1" applyAlignment="1">
      <alignment horizontal="left" vertical="center"/>
    </xf>
    <xf numFmtId="0" fontId="16" fillId="2" borderId="0" xfId="4" applyFont="1" applyFill="1"/>
    <xf numFmtId="0" fontId="27" fillId="2" borderId="0" xfId="4" applyFont="1" applyFill="1" applyAlignment="1">
      <alignment horizontal="left" vertical="top"/>
    </xf>
    <xf numFmtId="0" fontId="27" fillId="2" borderId="62" xfId="4" applyFont="1" applyFill="1" applyBorder="1" applyAlignment="1">
      <alignment horizontal="left" vertical="top"/>
    </xf>
    <xf numFmtId="0" fontId="16" fillId="9" borderId="41" xfId="4" applyFont="1" applyFill="1" applyBorder="1" applyAlignment="1">
      <alignment vertical="center"/>
    </xf>
    <xf numFmtId="0" fontId="16" fillId="8" borderId="41" xfId="4" applyFont="1" applyFill="1" applyBorder="1" applyAlignment="1">
      <alignment vertical="center"/>
    </xf>
    <xf numFmtId="0" fontId="28" fillId="2" borderId="69" xfId="4" applyFont="1" applyFill="1" applyBorder="1" applyAlignment="1">
      <alignment horizontal="left" vertical="center"/>
    </xf>
    <xf numFmtId="0" fontId="16" fillId="2" borderId="35" xfId="4" applyFont="1" applyFill="1" applyBorder="1"/>
    <xf numFmtId="0" fontId="16" fillId="2" borderId="36" xfId="4" applyFont="1" applyFill="1" applyBorder="1"/>
    <xf numFmtId="0" fontId="16" fillId="2" borderId="37" xfId="4" applyFont="1" applyFill="1" applyBorder="1"/>
    <xf numFmtId="0" fontId="5" fillId="2" borderId="62" xfId="2" applyFill="1" applyBorder="1" applyProtection="1">
      <alignment vertical="center"/>
      <protection hidden="1"/>
    </xf>
    <xf numFmtId="0" fontId="5" fillId="2" borderId="16" xfId="2" applyFill="1" applyBorder="1" applyProtection="1">
      <alignment vertical="center"/>
      <protection hidden="1"/>
    </xf>
    <xf numFmtId="0" fontId="5" fillId="2" borderId="15" xfId="2" applyFill="1" applyBorder="1" applyProtection="1">
      <alignment vertical="center"/>
      <protection hidden="1"/>
    </xf>
    <xf numFmtId="10" fontId="5" fillId="2" borderId="16" xfId="2" applyNumberFormat="1" applyFill="1" applyBorder="1" applyProtection="1">
      <alignment vertical="center"/>
      <protection hidden="1"/>
    </xf>
    <xf numFmtId="176" fontId="5" fillId="2" borderId="16" xfId="2" applyNumberFormat="1" applyFill="1" applyBorder="1" applyProtection="1">
      <alignment vertical="center"/>
      <protection hidden="1"/>
    </xf>
    <xf numFmtId="10" fontId="5" fillId="2" borderId="18" xfId="2" applyNumberFormat="1" applyFill="1" applyBorder="1" applyProtection="1">
      <alignment vertical="center"/>
      <protection hidden="1"/>
    </xf>
    <xf numFmtId="10" fontId="5" fillId="2" borderId="0" xfId="2" applyNumberFormat="1" applyFill="1" applyProtection="1">
      <alignment vertical="center"/>
      <protection hidden="1"/>
    </xf>
    <xf numFmtId="176" fontId="5" fillId="2" borderId="0" xfId="2" applyNumberFormat="1" applyFill="1" applyProtection="1">
      <alignment vertical="center"/>
      <protection hidden="1"/>
    </xf>
    <xf numFmtId="0" fontId="5" fillId="2" borderId="19" xfId="2" applyFill="1" applyBorder="1" applyProtection="1">
      <alignment vertical="center"/>
      <protection hidden="1"/>
    </xf>
    <xf numFmtId="10" fontId="5" fillId="2" borderId="20" xfId="2" applyNumberFormat="1" applyFill="1" applyBorder="1" applyProtection="1">
      <alignment vertical="center"/>
      <protection hidden="1"/>
    </xf>
    <xf numFmtId="176" fontId="5" fillId="2" borderId="20" xfId="2" applyNumberFormat="1" applyFill="1" applyBorder="1" applyProtection="1">
      <alignment vertical="center"/>
      <protection hidden="1"/>
    </xf>
    <xf numFmtId="10" fontId="5" fillId="2" borderId="21" xfId="2" applyNumberFormat="1" applyFill="1" applyBorder="1" applyProtection="1">
      <alignment vertical="center"/>
      <protection hidden="1"/>
    </xf>
    <xf numFmtId="0" fontId="5" fillId="2" borderId="70" xfId="2" applyFill="1" applyBorder="1" applyProtection="1">
      <alignment vertical="center"/>
      <protection hidden="1"/>
    </xf>
    <xf numFmtId="0" fontId="5" fillId="2" borderId="71" xfId="2" applyFill="1" applyBorder="1" applyProtection="1">
      <alignment vertical="center"/>
      <protection hidden="1"/>
    </xf>
    <xf numFmtId="0" fontId="5" fillId="2" borderId="72" xfId="2" applyFill="1" applyBorder="1" applyProtection="1">
      <alignment vertical="center"/>
      <protection hidden="1"/>
    </xf>
    <xf numFmtId="0" fontId="5" fillId="2" borderId="73" xfId="2" applyFill="1" applyBorder="1" applyProtection="1">
      <alignment vertical="center"/>
      <protection hidden="1"/>
    </xf>
    <xf numFmtId="10" fontId="5" fillId="2" borderId="74" xfId="2" applyNumberFormat="1" applyFill="1" applyBorder="1" applyProtection="1">
      <alignment vertical="center"/>
      <protection hidden="1"/>
    </xf>
    <xf numFmtId="10" fontId="5" fillId="0" borderId="16" xfId="2" applyNumberFormat="1" applyBorder="1" applyProtection="1">
      <alignment vertical="center"/>
      <protection hidden="1"/>
    </xf>
    <xf numFmtId="10" fontId="5" fillId="0" borderId="20" xfId="2" applyNumberFormat="1" applyBorder="1" applyProtection="1">
      <alignment vertical="center"/>
      <protection hidden="1"/>
    </xf>
    <xf numFmtId="0" fontId="6" fillId="2" borderId="23" xfId="2" applyFont="1" applyFill="1" applyBorder="1" applyAlignment="1" applyProtection="1">
      <alignment horizontal="center" vertical="center" wrapText="1"/>
      <protection hidden="1"/>
    </xf>
    <xf numFmtId="0" fontId="6" fillId="2" borderId="27" xfId="2" applyFont="1" applyFill="1" applyBorder="1" applyAlignment="1" applyProtection="1">
      <alignment horizontal="center" vertical="center" wrapText="1"/>
      <protection hidden="1"/>
    </xf>
    <xf numFmtId="0" fontId="6" fillId="2" borderId="24" xfId="2" applyFont="1" applyFill="1" applyBorder="1" applyAlignment="1" applyProtection="1">
      <alignment horizontal="center" vertical="center"/>
      <protection hidden="1"/>
    </xf>
    <xf numFmtId="0" fontId="6" fillId="2" borderId="25" xfId="2" applyFont="1" applyFill="1" applyBorder="1" applyAlignment="1" applyProtection="1">
      <alignment horizontal="center" vertical="center"/>
      <protection hidden="1"/>
    </xf>
    <xf numFmtId="0" fontId="6" fillId="2" borderId="12" xfId="2" applyFont="1" applyFill="1" applyBorder="1" applyAlignment="1" applyProtection="1">
      <alignment horizontal="center" vertical="center" wrapText="1"/>
      <protection hidden="1"/>
    </xf>
    <xf numFmtId="0" fontId="6" fillId="2" borderId="29" xfId="2" applyFont="1" applyFill="1" applyBorder="1" applyAlignment="1" applyProtection="1">
      <alignment horizontal="center" vertical="center" wrapText="1"/>
      <protection hidden="1"/>
    </xf>
    <xf numFmtId="0" fontId="6" fillId="2" borderId="26" xfId="2" applyFont="1" applyFill="1" applyBorder="1" applyAlignment="1" applyProtection="1">
      <alignment horizontal="center" vertical="center"/>
      <protection hidden="1"/>
    </xf>
    <xf numFmtId="0" fontId="6" fillId="2" borderId="30" xfId="2" applyFont="1" applyFill="1" applyBorder="1" applyAlignment="1" applyProtection="1">
      <alignment horizontal="center" vertical="center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2" fillId="2" borderId="2" xfId="1" applyFont="1" applyFill="1" applyBorder="1" applyAlignment="1" applyProtection="1">
      <alignment horizontal="center" vertical="center"/>
      <protection hidden="1"/>
    </xf>
    <xf numFmtId="0" fontId="2" fillId="2" borderId="3" xfId="1" applyFont="1" applyFill="1" applyBorder="1" applyAlignment="1" applyProtection="1">
      <alignment horizontal="center" vertical="center"/>
      <protection hidden="1"/>
    </xf>
    <xf numFmtId="0" fontId="6" fillId="3" borderId="6" xfId="2" applyFont="1" applyFill="1" applyBorder="1" applyAlignment="1" applyProtection="1">
      <alignment horizontal="center" vertical="center"/>
      <protection locked="0" hidden="1"/>
    </xf>
    <xf numFmtId="0" fontId="6" fillId="3" borderId="7" xfId="2" applyFont="1" applyFill="1" applyBorder="1" applyAlignment="1" applyProtection="1">
      <alignment horizontal="center" vertical="center"/>
      <protection locked="0" hidden="1"/>
    </xf>
    <xf numFmtId="14" fontId="6" fillId="3" borderId="7" xfId="2" applyNumberFormat="1" applyFont="1" applyFill="1" applyBorder="1" applyAlignment="1" applyProtection="1">
      <alignment horizontal="center" vertical="center"/>
      <protection locked="0" hidden="1"/>
    </xf>
    <xf numFmtId="0" fontId="6" fillId="2" borderId="0" xfId="2" applyFont="1" applyFill="1" applyAlignment="1" applyProtection="1">
      <alignment horizontal="center" vertical="center" shrinkToFit="1"/>
      <protection hidden="1"/>
    </xf>
    <xf numFmtId="0" fontId="6" fillId="2" borderId="5" xfId="2" applyFont="1" applyFill="1" applyBorder="1" applyAlignment="1" applyProtection="1">
      <alignment horizontal="center" vertical="center" shrinkToFit="1"/>
      <protection hidden="1"/>
    </xf>
    <xf numFmtId="0" fontId="6" fillId="3" borderId="6" xfId="2" applyFont="1" applyFill="1" applyBorder="1" applyAlignment="1" applyProtection="1">
      <alignment horizontal="center" vertical="center"/>
      <protection hidden="1"/>
    </xf>
    <xf numFmtId="0" fontId="6" fillId="3" borderId="7" xfId="2" applyFont="1" applyFill="1" applyBorder="1" applyAlignment="1" applyProtection="1">
      <alignment horizontal="center" vertical="center"/>
      <protection hidden="1"/>
    </xf>
    <xf numFmtId="14" fontId="6" fillId="3" borderId="7" xfId="2" applyNumberFormat="1" applyFont="1" applyFill="1" applyBorder="1" applyAlignment="1" applyProtection="1">
      <alignment horizontal="center" vertical="center"/>
      <protection hidden="1"/>
    </xf>
    <xf numFmtId="0" fontId="28" fillId="2" borderId="45" xfId="4" applyFont="1" applyFill="1" applyBorder="1" applyAlignment="1">
      <alignment horizontal="left" vertical="center"/>
    </xf>
    <xf numFmtId="0" fontId="26" fillId="7" borderId="52" xfId="4" applyFont="1" applyFill="1" applyBorder="1" applyAlignment="1">
      <alignment horizontal="center" vertical="top" wrapText="1"/>
    </xf>
    <xf numFmtId="0" fontId="27" fillId="7" borderId="62" xfId="4" applyFont="1" applyFill="1" applyBorder="1" applyAlignment="1">
      <alignment horizontal="center" vertical="top" wrapText="1"/>
    </xf>
    <xf numFmtId="0" fontId="27" fillId="7" borderId="52" xfId="4" applyFont="1" applyFill="1" applyBorder="1" applyAlignment="1">
      <alignment horizontal="center" vertical="top" wrapText="1"/>
    </xf>
    <xf numFmtId="0" fontId="16" fillId="2" borderId="66" xfId="4" applyFont="1" applyFill="1" applyBorder="1" applyAlignment="1">
      <alignment vertical="center"/>
    </xf>
    <xf numFmtId="0" fontId="16" fillId="2" borderId="67" xfId="4" applyFont="1" applyFill="1" applyBorder="1" applyAlignment="1">
      <alignment vertical="center"/>
    </xf>
    <xf numFmtId="0" fontId="27" fillId="2" borderId="0" xfId="4" applyFont="1" applyFill="1" applyAlignment="1">
      <alignment horizontal="left" vertical="center"/>
    </xf>
    <xf numFmtId="0" fontId="27" fillId="2" borderId="68" xfId="4" applyFont="1" applyFill="1" applyBorder="1" applyAlignment="1">
      <alignment horizontal="left"/>
    </xf>
    <xf numFmtId="0" fontId="27" fillId="2" borderId="44" xfId="4" applyFont="1" applyFill="1" applyBorder="1" applyAlignment="1">
      <alignment horizontal="left"/>
    </xf>
    <xf numFmtId="0" fontId="27" fillId="2" borderId="0" xfId="4" applyFont="1" applyFill="1" applyAlignment="1">
      <alignment horizontal="left" vertical="top"/>
    </xf>
    <xf numFmtId="0" fontId="27" fillId="2" borderId="62" xfId="4" applyFont="1" applyFill="1" applyBorder="1" applyAlignment="1">
      <alignment horizontal="left" vertical="top"/>
    </xf>
    <xf numFmtId="0" fontId="20" fillId="7" borderId="58" xfId="4" applyFont="1" applyFill="1" applyBorder="1" applyAlignment="1">
      <alignment horizontal="center"/>
    </xf>
    <xf numFmtId="0" fontId="20" fillId="7" borderId="59" xfId="4" applyFont="1" applyFill="1" applyBorder="1" applyAlignment="1">
      <alignment horizontal="center"/>
    </xf>
    <xf numFmtId="0" fontId="24" fillId="8" borderId="53" xfId="4" applyFont="1" applyFill="1" applyBorder="1" applyAlignment="1">
      <alignment horizontal="left" vertical="top"/>
    </xf>
    <xf numFmtId="0" fontId="27" fillId="7" borderId="5" xfId="4" applyFont="1" applyFill="1" applyBorder="1" applyAlignment="1">
      <alignment horizontal="center" vertical="top" wrapText="1"/>
    </xf>
    <xf numFmtId="0" fontId="23" fillId="2" borderId="51" xfId="4" applyFont="1" applyFill="1" applyBorder="1" applyAlignment="1">
      <alignment horizontal="center" vertical="center" wrapText="1"/>
    </xf>
    <xf numFmtId="0" fontId="24" fillId="2" borderId="40" xfId="4" applyFont="1" applyFill="1" applyBorder="1" applyAlignment="1">
      <alignment horizontal="center" vertical="center"/>
    </xf>
    <xf numFmtId="0" fontId="24" fillId="2" borderId="45" xfId="4" applyFont="1" applyFill="1" applyBorder="1" applyAlignment="1">
      <alignment horizontal="center" vertical="center"/>
    </xf>
    <xf numFmtId="0" fontId="24" fillId="2" borderId="53" xfId="4" applyFont="1" applyFill="1" applyBorder="1" applyAlignment="1">
      <alignment horizontal="center" vertical="center"/>
    </xf>
    <xf numFmtId="0" fontId="20" fillId="2" borderId="40" xfId="4" applyFont="1" applyFill="1" applyBorder="1" applyAlignment="1">
      <alignment horizontal="center" vertical="center" wrapText="1"/>
    </xf>
    <xf numFmtId="0" fontId="20" fillId="2" borderId="45" xfId="4" applyFont="1" applyFill="1" applyBorder="1" applyAlignment="1">
      <alignment horizontal="center" vertical="center" wrapText="1"/>
    </xf>
    <xf numFmtId="0" fontId="20" fillId="2" borderId="53" xfId="4" applyFont="1" applyFill="1" applyBorder="1" applyAlignment="1">
      <alignment horizontal="center" vertical="center" wrapText="1"/>
    </xf>
    <xf numFmtId="0" fontId="20" fillId="8" borderId="46" xfId="4" applyFont="1" applyFill="1" applyBorder="1" applyAlignment="1">
      <alignment horizontal="left" vertical="center" wrapText="1"/>
    </xf>
    <xf numFmtId="0" fontId="20" fillId="8" borderId="47" xfId="4" applyFont="1" applyFill="1" applyBorder="1" applyAlignment="1">
      <alignment horizontal="left" vertical="center" wrapText="1"/>
    </xf>
    <xf numFmtId="0" fontId="20" fillId="8" borderId="48" xfId="4" applyFont="1" applyFill="1" applyBorder="1" applyAlignment="1">
      <alignment horizontal="left" vertical="center" wrapText="1"/>
    </xf>
    <xf numFmtId="0" fontId="20" fillId="8" borderId="60" xfId="4" applyFont="1" applyFill="1" applyBorder="1" applyAlignment="1">
      <alignment horizontal="left" vertical="center" wrapText="1"/>
    </xf>
    <xf numFmtId="0" fontId="20" fillId="8" borderId="0" xfId="4" applyFont="1" applyFill="1" applyAlignment="1">
      <alignment horizontal="left" vertical="center" wrapText="1"/>
    </xf>
    <xf numFmtId="0" fontId="20" fillId="8" borderId="61" xfId="4" applyFont="1" applyFill="1" applyBorder="1" applyAlignment="1">
      <alignment horizontal="left" vertical="center" wrapText="1"/>
    </xf>
    <xf numFmtId="0" fontId="20" fillId="8" borderId="63" xfId="4" applyFont="1" applyFill="1" applyBorder="1" applyAlignment="1">
      <alignment horizontal="left" vertical="center" wrapText="1"/>
    </xf>
    <xf numFmtId="0" fontId="20" fillId="8" borderId="64" xfId="4" applyFont="1" applyFill="1" applyBorder="1" applyAlignment="1">
      <alignment horizontal="left" vertical="center" wrapText="1"/>
    </xf>
    <xf numFmtId="0" fontId="20" fillId="8" borderId="65" xfId="4" applyFont="1" applyFill="1" applyBorder="1" applyAlignment="1">
      <alignment horizontal="left" vertical="center" wrapText="1"/>
    </xf>
    <xf numFmtId="0" fontId="20" fillId="8" borderId="40" xfId="4" applyFont="1" applyFill="1" applyBorder="1" applyAlignment="1">
      <alignment horizontal="center" vertical="center"/>
    </xf>
    <xf numFmtId="0" fontId="20" fillId="8" borderId="45" xfId="4" applyFont="1" applyFill="1" applyBorder="1" applyAlignment="1">
      <alignment horizontal="center" vertical="center"/>
    </xf>
    <xf numFmtId="0" fontId="20" fillId="8" borderId="53" xfId="4" applyFont="1" applyFill="1" applyBorder="1" applyAlignment="1">
      <alignment horizontal="center" vertical="center"/>
    </xf>
    <xf numFmtId="0" fontId="20" fillId="7" borderId="43" xfId="4" applyFont="1" applyFill="1" applyBorder="1" applyAlignment="1">
      <alignment horizontal="center" wrapText="1"/>
    </xf>
    <xf numFmtId="0" fontId="20" fillId="7" borderId="44" xfId="4" applyFont="1" applyFill="1" applyBorder="1" applyAlignment="1">
      <alignment horizontal="center" wrapText="1"/>
    </xf>
    <xf numFmtId="0" fontId="20" fillId="7" borderId="52" xfId="4" applyFont="1" applyFill="1" applyBorder="1" applyAlignment="1">
      <alignment horizontal="center" wrapText="1"/>
    </xf>
    <xf numFmtId="0" fontId="20" fillId="7" borderId="62" xfId="4" applyFont="1" applyFill="1" applyBorder="1" applyAlignment="1">
      <alignment horizontal="center" wrapText="1"/>
    </xf>
    <xf numFmtId="0" fontId="24" fillId="7" borderId="56" xfId="4" applyFont="1" applyFill="1" applyBorder="1" applyAlignment="1">
      <alignment horizontal="center" vertical="center"/>
    </xf>
    <xf numFmtId="0" fontId="24" fillId="7" borderId="57" xfId="4" applyFont="1" applyFill="1" applyBorder="1" applyAlignment="1">
      <alignment horizontal="center" vertical="center"/>
    </xf>
    <xf numFmtId="0" fontId="24" fillId="7" borderId="52" xfId="4" applyFont="1" applyFill="1" applyBorder="1" applyAlignment="1">
      <alignment horizontal="center" vertical="center"/>
    </xf>
    <xf numFmtId="0" fontId="24" fillId="7" borderId="5" xfId="4" applyFont="1" applyFill="1" applyBorder="1" applyAlignment="1">
      <alignment horizontal="center" vertical="center"/>
    </xf>
    <xf numFmtId="0" fontId="24" fillId="7" borderId="54" xfId="4" applyFont="1" applyFill="1" applyBorder="1" applyAlignment="1">
      <alignment horizontal="center" vertical="center"/>
    </xf>
    <xf numFmtId="0" fontId="24" fillId="7" borderId="55" xfId="4" applyFont="1" applyFill="1" applyBorder="1" applyAlignment="1">
      <alignment horizontal="center" vertical="center"/>
    </xf>
    <xf numFmtId="0" fontId="20" fillId="6" borderId="45" xfId="4" applyFont="1" applyFill="1" applyBorder="1" applyAlignment="1">
      <alignment horizontal="left" vertical="center"/>
    </xf>
    <xf numFmtId="0" fontId="20" fillId="6" borderId="53" xfId="4" applyFont="1" applyFill="1" applyBorder="1" applyAlignment="1">
      <alignment horizontal="left" vertical="center"/>
    </xf>
    <xf numFmtId="0" fontId="20" fillId="2" borderId="40" xfId="4" applyFont="1" applyFill="1" applyBorder="1" applyAlignment="1">
      <alignment horizontal="center" vertical="center"/>
    </xf>
    <xf numFmtId="0" fontId="20" fillId="2" borderId="53" xfId="4" applyFont="1" applyFill="1" applyBorder="1" applyAlignment="1">
      <alignment horizontal="center" vertical="center"/>
    </xf>
    <xf numFmtId="0" fontId="20" fillId="6" borderId="40" xfId="4" applyFont="1" applyFill="1" applyBorder="1" applyAlignment="1">
      <alignment horizontal="center" vertical="center"/>
    </xf>
    <xf numFmtId="0" fontId="20" fillId="6" borderId="53" xfId="4" applyFont="1" applyFill="1" applyBorder="1" applyAlignment="1">
      <alignment horizontal="center" vertical="center"/>
    </xf>
    <xf numFmtId="0" fontId="20" fillId="8" borderId="40" xfId="4" applyFont="1" applyFill="1" applyBorder="1" applyAlignment="1">
      <alignment horizontal="left"/>
    </xf>
    <xf numFmtId="0" fontId="20" fillId="2" borderId="45" xfId="4" applyFont="1" applyFill="1" applyBorder="1" applyAlignment="1">
      <alignment horizontal="center" vertical="center"/>
    </xf>
    <xf numFmtId="0" fontId="24" fillId="2" borderId="40" xfId="4" applyFont="1" applyFill="1" applyBorder="1" applyAlignment="1">
      <alignment horizontal="center" vertical="center" wrapText="1"/>
    </xf>
    <xf numFmtId="0" fontId="24" fillId="2" borderId="45" xfId="4" applyFont="1" applyFill="1" applyBorder="1" applyAlignment="1">
      <alignment horizontal="center" vertical="center" wrapText="1"/>
    </xf>
    <xf numFmtId="0" fontId="20" fillId="6" borderId="45" xfId="4" applyFont="1" applyFill="1" applyBorder="1" applyAlignment="1">
      <alignment horizontal="center" vertical="center"/>
    </xf>
    <xf numFmtId="0" fontId="17" fillId="2" borderId="2" xfId="4" applyFont="1" applyFill="1" applyBorder="1" applyAlignment="1">
      <alignment horizontal="left" vertical="center"/>
    </xf>
    <xf numFmtId="0" fontId="17" fillId="2" borderId="3" xfId="4" applyFont="1" applyFill="1" applyBorder="1" applyAlignment="1">
      <alignment horizontal="left" vertical="center"/>
    </xf>
    <xf numFmtId="0" fontId="20" fillId="2" borderId="38" xfId="4" applyFont="1" applyFill="1" applyBorder="1" applyAlignment="1">
      <alignment horizontal="center" vertical="center"/>
    </xf>
    <xf numFmtId="0" fontId="20" fillId="2" borderId="39" xfId="4" applyFont="1" applyFill="1" applyBorder="1" applyAlignment="1">
      <alignment horizontal="center" vertical="center"/>
    </xf>
    <xf numFmtId="0" fontId="20" fillId="2" borderId="41" xfId="4" applyFont="1" applyFill="1" applyBorder="1" applyAlignment="1">
      <alignment horizontal="center" vertical="center"/>
    </xf>
    <xf numFmtId="0" fontId="16" fillId="5" borderId="43" xfId="4" applyFont="1" applyFill="1" applyBorder="1" applyAlignment="1">
      <alignment horizontal="center" vertical="center" wrapText="1"/>
    </xf>
    <xf numFmtId="0" fontId="16" fillId="5" borderId="44" xfId="4" applyFont="1" applyFill="1" applyBorder="1" applyAlignment="1">
      <alignment horizontal="center" vertical="center" wrapText="1"/>
    </xf>
    <xf numFmtId="0" fontId="16" fillId="5" borderId="49" xfId="4" applyFont="1" applyFill="1" applyBorder="1" applyAlignment="1">
      <alignment horizontal="center" vertical="center" wrapText="1"/>
    </xf>
    <xf numFmtId="0" fontId="16" fillId="5" borderId="50" xfId="4" applyFont="1" applyFill="1" applyBorder="1" applyAlignment="1">
      <alignment horizontal="center" vertical="center" wrapText="1"/>
    </xf>
    <xf numFmtId="0" fontId="20" fillId="2" borderId="46" xfId="4" applyFont="1" applyFill="1" applyBorder="1" applyAlignment="1">
      <alignment horizontal="center" vertical="center" wrapText="1"/>
    </xf>
    <xf numFmtId="0" fontId="20" fillId="2" borderId="47" xfId="4" applyFont="1" applyFill="1" applyBorder="1" applyAlignment="1">
      <alignment horizontal="center" vertical="center" wrapText="1"/>
    </xf>
    <xf numFmtId="0" fontId="20" fillId="2" borderId="48" xfId="4" applyFont="1" applyFill="1" applyBorder="1" applyAlignment="1">
      <alignment horizontal="center" vertical="center" wrapText="1"/>
    </xf>
    <xf numFmtId="0" fontId="20" fillId="7" borderId="43" xfId="4" applyFont="1" applyFill="1" applyBorder="1" applyAlignment="1">
      <alignment horizontal="center" vertical="center"/>
    </xf>
    <xf numFmtId="0" fontId="20" fillId="7" borderId="44" xfId="4" applyFont="1" applyFill="1" applyBorder="1" applyAlignment="1">
      <alignment horizontal="center" vertical="center"/>
    </xf>
    <xf numFmtId="0" fontId="20" fillId="7" borderId="52" xfId="4" applyFont="1" applyFill="1" applyBorder="1" applyAlignment="1">
      <alignment horizontal="center" vertical="center"/>
    </xf>
    <xf numFmtId="0" fontId="20" fillId="7" borderId="5" xfId="4" applyFont="1" applyFill="1" applyBorder="1" applyAlignment="1">
      <alignment horizontal="center" vertical="center"/>
    </xf>
    <xf numFmtId="0" fontId="20" fillId="7" borderId="54" xfId="4" applyFont="1" applyFill="1" applyBorder="1" applyAlignment="1">
      <alignment horizontal="center" vertical="center"/>
    </xf>
    <xf numFmtId="0" fontId="20" fillId="7" borderId="55" xfId="4" applyFont="1" applyFill="1" applyBorder="1" applyAlignment="1">
      <alignment horizontal="center" vertical="center"/>
    </xf>
    <xf numFmtId="0" fontId="5" fillId="2" borderId="18" xfId="2" applyFill="1" applyBorder="1" applyAlignment="1" applyProtection="1">
      <alignment horizontal="center" vertical="center"/>
      <protection hidden="1"/>
    </xf>
    <xf numFmtId="0" fontId="5" fillId="2" borderId="16" xfId="2" applyFill="1" applyBorder="1" applyAlignment="1" applyProtection="1">
      <alignment horizontal="center" vertical="center"/>
      <protection hidden="1"/>
    </xf>
    <xf numFmtId="0" fontId="6" fillId="2" borderId="16" xfId="2" applyFont="1" applyFill="1" applyBorder="1" applyAlignment="1" applyProtection="1">
      <alignment horizontal="center" vertical="center" wrapText="1"/>
      <protection hidden="1"/>
    </xf>
  </cellXfs>
  <cellStyles count="5">
    <cellStyle name="桁区切り 2" xfId="3" xr:uid="{54F5BC3B-6B9A-4DD3-AA8E-228A1FD1251E}"/>
    <cellStyle name="標準" xfId="0" builtinId="0"/>
    <cellStyle name="標準 2" xfId="1" xr:uid="{F746F3F4-28F7-45CF-B6C3-30A59B856404}"/>
    <cellStyle name="標準 2 2 2" xfId="4" xr:uid="{DF900A46-4DB2-48A2-B338-C19296CA5327}"/>
    <cellStyle name="標準 3" xfId="2" xr:uid="{11840869-B8BB-471C-9BB5-67D74057D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777239</xdr:colOff>
      <xdr:row>3</xdr:row>
      <xdr:rowOff>76199</xdr:rowOff>
    </xdr:from>
    <xdr:to>
      <xdr:col>4</xdr:col>
      <xdr:colOff>142874</xdr:colOff>
      <xdr:row>7</xdr:row>
      <xdr:rowOff>102869</xdr:rowOff>
    </xdr:to>
    <xdr:sp macro="" textlink="">
      <xdr:nvSpPr>
        <xdr:cNvPr id="2" name="角丸四角形吹き出し 6">
          <a:extLst>
            <a:ext uri="{FF2B5EF4-FFF2-40B4-BE49-F238E27FC236}">
              <a16:creationId xmlns:a16="http://schemas.microsoft.com/office/drawing/2014/main" id="{F67F37F9-476B-4B44-BC66-75E85F441059}"/>
            </a:ext>
          </a:extLst>
        </xdr:cNvPr>
        <xdr:cNvSpPr/>
      </xdr:nvSpPr>
      <xdr:spPr>
        <a:xfrm>
          <a:off x="1605914" y="876299"/>
          <a:ext cx="1651635" cy="941070"/>
        </a:xfrm>
        <a:prstGeom prst="wedgeRoundRectCallout">
          <a:avLst>
            <a:gd name="adj1" fmla="val -50181"/>
            <a:gd name="adj2" fmla="val 122927"/>
            <a:gd name="adj3" fmla="val 16667"/>
          </a:avLst>
        </a:prstGeom>
        <a:solidFill>
          <a:srgbClr val="CC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労務費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(A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～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D)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については、下記及び別紙にて確認してください。</a:t>
          </a:r>
        </a:p>
      </xdr:txBody>
    </xdr:sp>
    <xdr:clientData/>
  </xdr:twoCellAnchor>
  <xdr:twoCellAnchor>
    <xdr:from>
      <xdr:col>5</xdr:col>
      <xdr:colOff>390525</xdr:colOff>
      <xdr:row>4</xdr:row>
      <xdr:rowOff>123825</xdr:rowOff>
    </xdr:from>
    <xdr:to>
      <xdr:col>6</xdr:col>
      <xdr:colOff>895350</xdr:colOff>
      <xdr:row>7</xdr:row>
      <xdr:rowOff>114300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7C03F7C6-51DC-4DE4-AD41-86EC0971BBA3}"/>
            </a:ext>
          </a:extLst>
        </xdr:cNvPr>
        <xdr:cNvSpPr/>
      </xdr:nvSpPr>
      <xdr:spPr>
        <a:xfrm>
          <a:off x="4705350" y="1152525"/>
          <a:ext cx="1676400" cy="676275"/>
        </a:xfrm>
        <a:prstGeom prst="wedgeRoundRectCallout">
          <a:avLst>
            <a:gd name="adj1" fmla="val -74637"/>
            <a:gd name="adj2" fmla="val 121720"/>
            <a:gd name="adj3" fmla="val 16667"/>
          </a:avLst>
        </a:prstGeom>
        <a:solidFill>
          <a:srgbClr val="CC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グレーのセルのみ入力してください。</a:t>
          </a:r>
        </a:p>
      </xdr:txBody>
    </xdr:sp>
    <xdr:clientData/>
  </xdr:twoCellAnchor>
  <xdr:twoCellAnchor>
    <xdr:from>
      <xdr:col>5</xdr:col>
      <xdr:colOff>405765</xdr:colOff>
      <xdr:row>13</xdr:row>
      <xdr:rowOff>76200</xdr:rowOff>
    </xdr:from>
    <xdr:to>
      <xdr:col>6</xdr:col>
      <xdr:colOff>914400</xdr:colOff>
      <xdr:row>15</xdr:row>
      <xdr:rowOff>229552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B5924C0B-734D-47FE-A456-7D7FDEA9FBD3}"/>
            </a:ext>
          </a:extLst>
        </xdr:cNvPr>
        <xdr:cNvSpPr/>
      </xdr:nvSpPr>
      <xdr:spPr>
        <a:xfrm>
          <a:off x="4682490" y="3200400"/>
          <a:ext cx="1670685" cy="629602"/>
        </a:xfrm>
        <a:prstGeom prst="wedgeRoundRectCallout">
          <a:avLst>
            <a:gd name="adj1" fmla="val -74637"/>
            <a:gd name="adj2" fmla="val 121720"/>
            <a:gd name="adj3" fmla="val 16667"/>
          </a:avLst>
        </a:prstGeom>
        <a:solidFill>
          <a:srgbClr val="CC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都道府県を選択してください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19183</xdr:rowOff>
    </xdr:from>
    <xdr:to>
      <xdr:col>11</xdr:col>
      <xdr:colOff>2552701</xdr:colOff>
      <xdr:row>0</xdr:row>
      <xdr:rowOff>724720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0438A97-C9B2-414C-8D2D-10DF0771B357}"/>
            </a:ext>
          </a:extLst>
        </xdr:cNvPr>
        <xdr:cNvGrpSpPr>
          <a:grpSpLocks/>
        </xdr:cNvGrpSpPr>
      </xdr:nvGrpSpPr>
      <xdr:grpSpPr bwMode="auto">
        <a:xfrm>
          <a:off x="868681" y="19183"/>
          <a:ext cx="11079480" cy="705537"/>
          <a:chOff x="0" y="0"/>
          <a:chExt cx="9981246" cy="548640"/>
        </a:xfrm>
      </xdr:grpSpPr>
      <xdr:pic>
        <xdr:nvPicPr>
          <xdr:cNvPr id="3" name="Picture 7">
            <a:extLst>
              <a:ext uri="{FF2B5EF4-FFF2-40B4-BE49-F238E27FC236}">
                <a16:creationId xmlns:a16="http://schemas.microsoft.com/office/drawing/2014/main" id="{2FAFE0D2-CBCD-E7F0-66ED-71FDF79D49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65556" y="0"/>
            <a:ext cx="3615690" cy="5486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8">
            <a:extLst>
              <a:ext uri="{FF2B5EF4-FFF2-40B4-BE49-F238E27FC236}">
                <a16:creationId xmlns:a16="http://schemas.microsoft.com/office/drawing/2014/main" id="{122E7F57-D2D3-49E7-AC36-729C1DD10F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44015" y="0"/>
            <a:ext cx="4857750" cy="5486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9">
            <a:extLst>
              <a:ext uri="{FF2B5EF4-FFF2-40B4-BE49-F238E27FC236}">
                <a16:creationId xmlns:a16="http://schemas.microsoft.com/office/drawing/2014/main" id="{1D2CEE37-6B9C-87CC-5670-16F22DC197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2948940" cy="5486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Picture 10">
            <a:extLst>
              <a:ext uri="{FF2B5EF4-FFF2-40B4-BE49-F238E27FC236}">
                <a16:creationId xmlns:a16="http://schemas.microsoft.com/office/drawing/2014/main" id="{2E8C8039-1FC5-A391-EF14-03F3261ACD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82890" y="0"/>
            <a:ext cx="1823085" cy="361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9</xdr:col>
      <xdr:colOff>0</xdr:colOff>
      <xdr:row>3</xdr:row>
      <xdr:rowOff>257175</xdr:rowOff>
    </xdr:from>
    <xdr:to>
      <xdr:col>10</xdr:col>
      <xdr:colOff>0</xdr:colOff>
      <xdr:row>6</xdr:row>
      <xdr:rowOff>9525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C12E58C-A46E-4B67-9B7A-8264C52F9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05000"/>
          <a:ext cx="10477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</xdr:row>
      <xdr:rowOff>228600</xdr:rowOff>
    </xdr:from>
    <xdr:to>
      <xdr:col>10</xdr:col>
      <xdr:colOff>0</xdr:colOff>
      <xdr:row>10</xdr:row>
      <xdr:rowOff>66675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6FFE3979-B218-4F1E-9A32-EAC5254BF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00350"/>
          <a:ext cx="1047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257175</xdr:rowOff>
    </xdr:from>
    <xdr:to>
      <xdr:col>10</xdr:col>
      <xdr:colOff>0</xdr:colOff>
      <xdr:row>14</xdr:row>
      <xdr:rowOff>28575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BC37502B-4DFD-4DDA-95F4-1664220F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609975"/>
          <a:ext cx="10477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</xdr:row>
      <xdr:rowOff>7620</xdr:rowOff>
    </xdr:from>
    <xdr:to>
      <xdr:col>10</xdr:col>
      <xdr:colOff>0</xdr:colOff>
      <xdr:row>17</xdr:row>
      <xdr:rowOff>1905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732DCE1C-C9CA-4E29-9EF5-8157E71DE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160520"/>
          <a:ext cx="104775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</xdr:row>
      <xdr:rowOff>129540</xdr:rowOff>
    </xdr:from>
    <xdr:to>
      <xdr:col>10</xdr:col>
      <xdr:colOff>0</xdr:colOff>
      <xdr:row>20</xdr:row>
      <xdr:rowOff>22859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2B96258C-C6E9-41C1-8DCC-50CADE56C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715827"/>
          <a:ext cx="1047750" cy="474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200116\Downloads\202604&#12522;&#12522;&#12540;&#12473;\15104\hoteifukuri\%2315104_&#22806;&#27880;&#24314;&#31689;ver2.xlsm" TargetMode="External"/><Relationship Id="rId1" Type="http://schemas.openxmlformats.org/officeDocument/2006/relationships/externalLinkPath" Target=".#15104_&#22806;&#27880;&#24314;&#31689;ver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注文御見積書"/>
      <sheetName val="御見積書"/>
      <sheetName val="資材御見積書"/>
      <sheetName val="見積明細書"/>
      <sheetName val="環境"/>
      <sheetName val="単位名称"/>
      <sheetName val="機種依存文字変換対象_入力チェック用"/>
      <sheetName val="機種依存文字変換対象_画像元"/>
      <sheetName val="機種依存文字変換対象"/>
      <sheetName val="変更注文御見積書(印刷)"/>
      <sheetName val="御見積書(印刷)"/>
      <sheetName val="見積明細書(印刷)"/>
      <sheetName val="見積明細書(印刷原紙)"/>
      <sheetName val="法定福利費"/>
      <sheetName val="法定福利費入力例"/>
      <sheetName val="労務費分類"/>
      <sheetName val="保険料率"/>
      <sheetName val="見積明細書行テンプ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AA5C-9051-4F14-876E-2CA767FCBA01}">
  <dimension ref="A1:J54"/>
  <sheetViews>
    <sheetView tabSelected="1" zoomScaleNormal="100" workbookViewId="0">
      <selection activeCell="D3" sqref="D3:F3"/>
    </sheetView>
  </sheetViews>
  <sheetFormatPr defaultColWidth="8.296875" defaultRowHeight="13.2"/>
  <cols>
    <col min="1" max="1" width="2.796875" style="1" customWidth="1" collapsed="1"/>
    <col min="2" max="2" width="8.09765625" style="1" customWidth="1" collapsed="1"/>
    <col min="3" max="3" width="14.796875" style="1" customWidth="1" collapsed="1"/>
    <col min="4" max="7" width="15.296875" style="1" customWidth="1" collapsed="1"/>
    <col min="8" max="8" width="4.59765625" style="1" customWidth="1" collapsed="1"/>
    <col min="9" max="10" width="13.19921875" style="1" customWidth="1" collapsed="1"/>
    <col min="11" max="16384" width="8.296875" style="1" collapsed="1"/>
  </cols>
  <sheetData>
    <row r="1" spans="1:10" ht="27" customHeight="1">
      <c r="A1" s="118" t="s">
        <v>0</v>
      </c>
      <c r="B1" s="119"/>
      <c r="C1" s="119"/>
      <c r="D1" s="119"/>
      <c r="E1" s="119"/>
      <c r="F1" s="119"/>
      <c r="G1" s="119"/>
      <c r="H1" s="120"/>
      <c r="J1" s="2"/>
    </row>
    <row r="2" spans="1:10" ht="18" customHeight="1">
      <c r="A2" s="3"/>
      <c r="B2" s="2"/>
      <c r="C2" s="2"/>
      <c r="F2" s="2"/>
      <c r="G2" s="4"/>
      <c r="H2" s="5"/>
      <c r="J2" s="2"/>
    </row>
    <row r="3" spans="1:10" ht="18" customHeight="1">
      <c r="A3" s="3"/>
      <c r="B3" s="2"/>
      <c r="C3" s="6" t="s">
        <v>1</v>
      </c>
      <c r="D3" s="121" t="s">
        <v>155</v>
      </c>
      <c r="E3" s="121"/>
      <c r="F3" s="121"/>
      <c r="G3" s="2"/>
      <c r="H3" s="7"/>
      <c r="I3" s="2"/>
      <c r="J3" s="2"/>
    </row>
    <row r="4" spans="1:10" ht="18" customHeight="1">
      <c r="A4" s="3"/>
      <c r="B4" s="2"/>
      <c r="C4" s="8" t="s">
        <v>2</v>
      </c>
      <c r="D4" s="122"/>
      <c r="E4" s="122"/>
      <c r="F4" s="122"/>
      <c r="G4" s="2"/>
      <c r="H4" s="7"/>
      <c r="I4" s="2"/>
      <c r="J4" s="2"/>
    </row>
    <row r="5" spans="1:10" ht="18" customHeight="1">
      <c r="A5" s="3"/>
      <c r="B5" s="2"/>
      <c r="C5" s="8" t="s">
        <v>3</v>
      </c>
      <c r="D5" s="122" t="s">
        <v>156</v>
      </c>
      <c r="E5" s="122"/>
      <c r="F5" s="122"/>
      <c r="G5" s="2"/>
      <c r="H5" s="7"/>
      <c r="I5" s="2"/>
      <c r="J5" s="2"/>
    </row>
    <row r="6" spans="1:10" ht="18" customHeight="1">
      <c r="A6" s="3"/>
      <c r="B6" s="2"/>
      <c r="C6" s="9" t="s">
        <v>4</v>
      </c>
      <c r="D6" s="123">
        <v>46112</v>
      </c>
      <c r="E6" s="123"/>
      <c r="F6" s="122"/>
      <c r="G6" s="2"/>
      <c r="H6" s="7"/>
      <c r="I6" s="2"/>
      <c r="J6" s="2"/>
    </row>
    <row r="7" spans="1:10" ht="18" customHeight="1">
      <c r="A7" s="3"/>
      <c r="B7" s="2"/>
      <c r="C7" s="10"/>
      <c r="D7" s="11"/>
      <c r="E7" s="11"/>
      <c r="F7" s="11"/>
      <c r="G7" s="2"/>
      <c r="H7" s="7"/>
      <c r="I7" s="2"/>
      <c r="J7" s="2"/>
    </row>
    <row r="8" spans="1:10" ht="18" customHeight="1">
      <c r="A8" s="3"/>
      <c r="B8" s="2"/>
      <c r="C8" s="12" t="s">
        <v>5</v>
      </c>
      <c r="D8" s="2"/>
      <c r="E8" s="2"/>
      <c r="F8" s="2"/>
      <c r="G8" s="2"/>
      <c r="H8" s="7"/>
      <c r="I8" s="2"/>
      <c r="J8" s="2"/>
    </row>
    <row r="9" spans="1:10" ht="18" customHeight="1">
      <c r="A9" s="3"/>
      <c r="B9" s="2"/>
      <c r="C9" s="13"/>
      <c r="D9" s="14" t="s">
        <v>6</v>
      </c>
      <c r="E9" s="14" t="s">
        <v>7</v>
      </c>
      <c r="F9" s="15" t="s">
        <v>8</v>
      </c>
      <c r="H9" s="7"/>
      <c r="I9" s="2"/>
      <c r="J9" s="2"/>
    </row>
    <row r="10" spans="1:10" ht="18.600000000000001" customHeight="1">
      <c r="A10" s="3"/>
      <c r="B10" s="2"/>
      <c r="C10" s="16" t="s">
        <v>9</v>
      </c>
      <c r="D10" s="17">
        <v>20</v>
      </c>
      <c r="E10" s="18">
        <v>30000</v>
      </c>
      <c r="F10" s="19">
        <f>D10*E10</f>
        <v>600000</v>
      </c>
      <c r="H10" s="7"/>
      <c r="I10" s="2"/>
      <c r="J10" s="2"/>
    </row>
    <row r="11" spans="1:10" ht="18.600000000000001" customHeight="1">
      <c r="A11" s="3"/>
      <c r="B11" s="2"/>
      <c r="C11" s="20" t="s">
        <v>10</v>
      </c>
      <c r="D11" s="21">
        <v>20</v>
      </c>
      <c r="E11" s="22">
        <v>30000</v>
      </c>
      <c r="F11" s="23">
        <f>D11*E11</f>
        <v>600000</v>
      </c>
      <c r="H11" s="7"/>
      <c r="I11" s="2"/>
      <c r="J11" s="2"/>
    </row>
    <row r="12" spans="1:10" ht="18.600000000000001" customHeight="1">
      <c r="A12" s="3"/>
      <c r="B12" s="2"/>
      <c r="C12" s="24" t="s">
        <v>11</v>
      </c>
      <c r="D12" s="22">
        <v>20</v>
      </c>
      <c r="E12" s="21">
        <v>30000</v>
      </c>
      <c r="F12" s="23">
        <f t="shared" ref="F12:F15" si="0">D12*E12</f>
        <v>600000</v>
      </c>
      <c r="H12" s="7"/>
      <c r="I12" s="2"/>
      <c r="J12" s="2"/>
    </row>
    <row r="13" spans="1:10" ht="18.600000000000001" customHeight="1">
      <c r="A13" s="3"/>
      <c r="B13" s="2"/>
      <c r="C13" s="24" t="s">
        <v>12</v>
      </c>
      <c r="D13" s="21"/>
      <c r="E13" s="21"/>
      <c r="F13" s="23">
        <f>D13*E13</f>
        <v>0</v>
      </c>
      <c r="H13" s="7"/>
      <c r="I13" s="2"/>
      <c r="J13" s="2"/>
    </row>
    <row r="14" spans="1:10" ht="18.600000000000001" customHeight="1">
      <c r="A14" s="3"/>
      <c r="B14" s="2"/>
      <c r="C14" s="20" t="s">
        <v>13</v>
      </c>
      <c r="D14" s="21"/>
      <c r="E14" s="21"/>
      <c r="F14" s="23">
        <f t="shared" si="0"/>
        <v>0</v>
      </c>
      <c r="H14" s="7"/>
      <c r="I14" s="2"/>
      <c r="J14" s="2"/>
    </row>
    <row r="15" spans="1:10" ht="18.600000000000001" customHeight="1">
      <c r="A15" s="3"/>
      <c r="B15" s="2"/>
      <c r="C15" s="25" t="s">
        <v>14</v>
      </c>
      <c r="D15" s="26"/>
      <c r="E15" s="26"/>
      <c r="F15" s="27">
        <f t="shared" si="0"/>
        <v>0</v>
      </c>
      <c r="H15" s="7"/>
      <c r="I15" s="2"/>
      <c r="J15" s="2"/>
    </row>
    <row r="16" spans="1:10" ht="18.600000000000001" customHeight="1">
      <c r="A16" s="3"/>
      <c r="B16" s="2"/>
      <c r="C16" s="28" t="s">
        <v>15</v>
      </c>
      <c r="D16" s="29">
        <f>SUM(D10:D15)</f>
        <v>60</v>
      </c>
      <c r="E16" s="28" t="s">
        <v>16</v>
      </c>
      <c r="F16" s="29">
        <f>SUM(F10:F15)</f>
        <v>1800000</v>
      </c>
      <c r="H16" s="7"/>
      <c r="I16" s="2"/>
      <c r="J16" s="2"/>
    </row>
    <row r="17" spans="1:10" ht="18" customHeight="1">
      <c r="A17" s="3"/>
      <c r="B17" s="2"/>
      <c r="C17" s="2"/>
      <c r="D17" s="2"/>
      <c r="E17" s="2"/>
      <c r="F17" s="2"/>
      <c r="G17" s="2"/>
      <c r="H17" s="5"/>
    </row>
    <row r="18" spans="1:10" ht="18" customHeight="1">
      <c r="A18" s="3"/>
      <c r="B18" s="2"/>
      <c r="C18" s="12" t="s">
        <v>17</v>
      </c>
      <c r="D18" s="28" t="s">
        <v>18</v>
      </c>
      <c r="E18" s="30" t="s">
        <v>19</v>
      </c>
      <c r="F18" s="124" t="s">
        <v>154</v>
      </c>
      <c r="G18" s="124"/>
      <c r="H18" s="125"/>
    </row>
    <row r="19" spans="1:10" ht="14.25" customHeight="1">
      <c r="A19" s="3"/>
      <c r="B19" s="2"/>
      <c r="C19" s="110" t="s">
        <v>20</v>
      </c>
      <c r="D19" s="112" t="s">
        <v>21</v>
      </c>
      <c r="E19" s="113"/>
      <c r="F19" s="114" t="s">
        <v>22</v>
      </c>
      <c r="G19" s="116" t="s">
        <v>23</v>
      </c>
      <c r="H19" s="5"/>
    </row>
    <row r="20" spans="1:10" ht="14.25" customHeight="1">
      <c r="A20" s="3"/>
      <c r="B20" s="2"/>
      <c r="C20" s="111"/>
      <c r="D20" s="31" t="s">
        <v>150</v>
      </c>
      <c r="E20" s="32" t="s">
        <v>24</v>
      </c>
      <c r="F20" s="115"/>
      <c r="G20" s="117"/>
      <c r="H20" s="5"/>
    </row>
    <row r="21" spans="1:10" ht="13.8" customHeight="1">
      <c r="A21" s="3"/>
      <c r="B21" s="33" t="s">
        <v>25</v>
      </c>
      <c r="C21" s="34">
        <f>VLOOKUP(E18,保険料率!A5:B53,2,FALSE)</f>
        <v>0</v>
      </c>
      <c r="D21" s="35">
        <f>VLOOKUP(E18,保険料率!A5:C53,3,FALSE)+VLOOKUP(E18,保険料率!A5:G53,7,FALSE)</f>
        <v>0</v>
      </c>
      <c r="E21" s="36">
        <f>VLOOKUP(E18,保険料率!A5:C53,3,FALSE)+VLOOKUP(E18,保険料率!A5:D53,4,FALSE)</f>
        <v>0</v>
      </c>
      <c r="F21" s="37">
        <f>VLOOKUP(E18,保険料率!A5:F53,5,FALSE)+VLOOKUP(E18,保険料率!A5:F53,6,FALSE)</f>
        <v>0</v>
      </c>
      <c r="G21" s="38"/>
      <c r="H21" s="5"/>
    </row>
    <row r="22" spans="1:10" ht="18.600000000000001" customHeight="1">
      <c r="A22" s="3"/>
      <c r="B22" s="39" t="s">
        <v>26</v>
      </c>
      <c r="C22" s="40">
        <f>_xlfn.IFNA(SUM(F10:F11)*C21,"")</f>
        <v>0</v>
      </c>
      <c r="D22" s="41">
        <f>_xlfn.IFNA(F10*D21,"")</f>
        <v>0</v>
      </c>
      <c r="E22" s="41">
        <f>_xlfn.IFNA(F11*E21,"")</f>
        <v>0</v>
      </c>
      <c r="F22" s="41">
        <f>_xlfn.IFNA((F10+F11)*F21,"")</f>
        <v>0</v>
      </c>
      <c r="G22" s="42">
        <f>SUM(C22:F22)</f>
        <v>0</v>
      </c>
      <c r="H22" s="5"/>
    </row>
    <row r="23" spans="1:10" ht="18.600000000000001" customHeight="1">
      <c r="A23" s="3"/>
      <c r="B23" s="39" t="s">
        <v>27</v>
      </c>
      <c r="C23" s="43" t="s">
        <v>28</v>
      </c>
      <c r="D23" s="44">
        <f>_xlfn.IFNA(F12*D21,"")</f>
        <v>0</v>
      </c>
      <c r="E23" s="45">
        <f>_xlfn.IFNA(F13*E21,"")</f>
        <v>0</v>
      </c>
      <c r="F23" s="45">
        <f>_xlfn.IFNA((F12+F13)*F21,"")</f>
        <v>0</v>
      </c>
      <c r="G23" s="46">
        <f>SUM(C23:F23)</f>
        <v>0</v>
      </c>
      <c r="H23" s="5"/>
    </row>
    <row r="24" spans="1:10" ht="18.600000000000001" customHeight="1">
      <c r="A24" s="3"/>
      <c r="B24" s="47" t="s">
        <v>13</v>
      </c>
      <c r="C24" s="48">
        <f>_xlfn.IFNA($F14*C21,"")</f>
        <v>0</v>
      </c>
      <c r="D24" s="49" t="s">
        <v>28</v>
      </c>
      <c r="E24" s="49" t="s">
        <v>28</v>
      </c>
      <c r="F24" s="49" t="s">
        <v>28</v>
      </c>
      <c r="G24" s="50">
        <f>SUM(C24:F24)</f>
        <v>0</v>
      </c>
      <c r="H24" s="5"/>
    </row>
    <row r="25" spans="1:10" ht="18.600000000000001" customHeight="1">
      <c r="A25" s="3"/>
      <c r="B25" s="47" t="s">
        <v>14</v>
      </c>
      <c r="C25" s="51" t="s">
        <v>28</v>
      </c>
      <c r="D25" s="52" t="s">
        <v>28</v>
      </c>
      <c r="E25" s="52" t="s">
        <v>28</v>
      </c>
      <c r="F25" s="52" t="s">
        <v>28</v>
      </c>
      <c r="G25" s="53">
        <v>0</v>
      </c>
      <c r="H25" s="5"/>
    </row>
    <row r="26" spans="1:10" ht="18.600000000000001" customHeight="1" thickBot="1">
      <c r="A26" s="3"/>
      <c r="B26" s="2"/>
      <c r="C26" s="2"/>
      <c r="D26" s="2"/>
      <c r="E26" s="2"/>
      <c r="F26" s="10" t="s">
        <v>29</v>
      </c>
      <c r="G26" s="54">
        <f>SUM(G22:G25)</f>
        <v>0</v>
      </c>
      <c r="H26" s="7"/>
      <c r="I26" s="10"/>
      <c r="J26" s="2"/>
    </row>
    <row r="27" spans="1:10" ht="18.600000000000001" customHeight="1" thickBot="1">
      <c r="A27" s="3"/>
      <c r="B27" s="2"/>
      <c r="C27" s="2"/>
      <c r="D27" s="2"/>
      <c r="E27" s="2"/>
      <c r="F27" s="10" t="s">
        <v>30</v>
      </c>
      <c r="G27" s="55">
        <f>ROUNDDOWN(G26,-3)</f>
        <v>0</v>
      </c>
      <c r="H27" s="7"/>
      <c r="I27" s="2"/>
      <c r="J27" s="2"/>
    </row>
    <row r="28" spans="1:10" ht="16.5" customHeight="1">
      <c r="A28" s="3"/>
      <c r="B28" s="2"/>
      <c r="C28" s="2" t="s">
        <v>31</v>
      </c>
      <c r="D28" s="2"/>
      <c r="E28" s="2"/>
      <c r="F28" s="2"/>
      <c r="G28" s="2"/>
      <c r="H28" s="7"/>
      <c r="I28" s="2"/>
    </row>
    <row r="29" spans="1:10" ht="16.5" customHeight="1">
      <c r="A29" s="3"/>
      <c r="B29" s="2"/>
      <c r="C29" s="11" t="s">
        <v>32</v>
      </c>
      <c r="D29" s="2"/>
      <c r="E29" s="2"/>
      <c r="F29" s="2"/>
      <c r="G29" s="2"/>
      <c r="H29" s="7"/>
      <c r="I29" s="2"/>
    </row>
    <row r="30" spans="1:10" ht="16.5" customHeight="1">
      <c r="A30" s="3"/>
      <c r="B30" s="2"/>
      <c r="C30" s="11" t="s">
        <v>33</v>
      </c>
      <c r="D30" s="2"/>
      <c r="E30" s="2"/>
      <c r="F30" s="2"/>
      <c r="G30" s="2"/>
      <c r="H30" s="7"/>
      <c r="I30" s="2"/>
    </row>
    <row r="31" spans="1:10" ht="16.5" customHeight="1">
      <c r="A31" s="3"/>
      <c r="B31" s="2"/>
      <c r="C31" s="11" t="s">
        <v>34</v>
      </c>
      <c r="D31" s="2"/>
      <c r="E31" s="2"/>
      <c r="F31" s="2"/>
      <c r="G31" s="2"/>
      <c r="H31" s="7"/>
      <c r="I31" s="2"/>
      <c r="J31" s="2"/>
    </row>
    <row r="32" spans="1:10" ht="16.5" customHeight="1">
      <c r="A32" s="3"/>
      <c r="B32" s="2"/>
      <c r="C32" s="11" t="s">
        <v>35</v>
      </c>
      <c r="D32" s="2"/>
      <c r="E32" s="2"/>
      <c r="F32" s="2"/>
      <c r="G32" s="2"/>
      <c r="H32" s="7"/>
      <c r="I32" s="2"/>
      <c r="J32" s="2"/>
    </row>
    <row r="33" spans="1:10" ht="16.5" customHeight="1">
      <c r="A33" s="3"/>
      <c r="B33" s="2"/>
      <c r="C33" s="11" t="s">
        <v>36</v>
      </c>
      <c r="D33" s="2"/>
      <c r="E33" s="2"/>
      <c r="F33" s="2"/>
      <c r="G33" s="2"/>
      <c r="H33" s="7"/>
      <c r="I33" s="2"/>
      <c r="J33" s="2"/>
    </row>
    <row r="34" spans="1:10" ht="16.5" customHeight="1">
      <c r="A34" s="3"/>
      <c r="B34" s="2"/>
      <c r="C34" s="11" t="s">
        <v>37</v>
      </c>
      <c r="D34" s="2"/>
      <c r="E34" s="2"/>
      <c r="F34" s="2"/>
      <c r="G34" s="2"/>
      <c r="H34" s="7"/>
      <c r="I34" s="2"/>
      <c r="J34" s="2"/>
    </row>
    <row r="35" spans="1:10" ht="16.5" customHeight="1">
      <c r="A35" s="3"/>
      <c r="B35" s="2"/>
      <c r="C35" s="1" t="s">
        <v>38</v>
      </c>
      <c r="D35" s="2"/>
      <c r="E35" s="2"/>
      <c r="F35" s="2"/>
      <c r="G35" s="2"/>
      <c r="H35" s="7"/>
      <c r="I35" s="2"/>
      <c r="J35" s="2"/>
    </row>
    <row r="36" spans="1:10" ht="16.5" customHeight="1">
      <c r="A36" s="3"/>
      <c r="B36" s="2"/>
      <c r="D36" s="2"/>
      <c r="E36" s="2"/>
      <c r="F36" s="2"/>
      <c r="G36" s="2"/>
      <c r="H36" s="7"/>
      <c r="I36" s="2"/>
      <c r="J36" s="2"/>
    </row>
    <row r="37" spans="1:10" ht="16.5" customHeight="1">
      <c r="A37" s="3"/>
      <c r="B37" s="2"/>
      <c r="C37" s="11" t="s">
        <v>39</v>
      </c>
      <c r="D37" s="2"/>
      <c r="E37" s="2"/>
      <c r="F37" s="2"/>
      <c r="G37" s="2"/>
      <c r="H37" s="7"/>
      <c r="I37" s="2"/>
      <c r="J37" s="2"/>
    </row>
    <row r="38" spans="1:10" ht="16.5" customHeight="1">
      <c r="A38" s="3"/>
      <c r="B38" s="2"/>
      <c r="C38" s="2" t="s">
        <v>40</v>
      </c>
      <c r="D38" s="2"/>
      <c r="E38" s="2"/>
      <c r="F38" s="2"/>
      <c r="G38" s="2"/>
      <c r="H38" s="7"/>
      <c r="I38" s="2"/>
      <c r="J38" s="2"/>
    </row>
    <row r="39" spans="1:10" ht="16.5" customHeight="1">
      <c r="A39" s="3"/>
      <c r="B39" s="2"/>
      <c r="C39" s="2" t="s">
        <v>41</v>
      </c>
      <c r="D39" s="2"/>
      <c r="E39" s="2"/>
      <c r="F39" s="2"/>
      <c r="G39" s="2"/>
      <c r="H39" s="7"/>
      <c r="I39" s="2"/>
      <c r="J39" s="2"/>
    </row>
    <row r="40" spans="1:10" ht="16.5" customHeight="1">
      <c r="A40" s="3"/>
      <c r="B40" s="2"/>
      <c r="C40" s="2" t="s">
        <v>42</v>
      </c>
      <c r="D40" s="2"/>
      <c r="E40" s="2"/>
      <c r="F40" s="2"/>
      <c r="G40" s="2"/>
      <c r="H40" s="7"/>
      <c r="I40" s="2"/>
      <c r="J40" s="2"/>
    </row>
    <row r="41" spans="1:10" ht="16.5" customHeight="1">
      <c r="A41" s="3"/>
      <c r="B41" s="2"/>
      <c r="C41" s="2" t="s">
        <v>43</v>
      </c>
      <c r="D41" s="2"/>
      <c r="E41" s="2"/>
      <c r="F41" s="2"/>
      <c r="G41" s="2"/>
      <c r="H41" s="7"/>
      <c r="I41" s="2"/>
      <c r="J41" s="2"/>
    </row>
    <row r="42" spans="1:10" ht="16.5" customHeight="1">
      <c r="A42" s="3"/>
      <c r="B42" s="2"/>
      <c r="C42" s="2" t="s">
        <v>151</v>
      </c>
      <c r="D42" s="2"/>
      <c r="E42" s="2"/>
      <c r="F42" s="2"/>
      <c r="G42" s="2"/>
      <c r="H42" s="7"/>
      <c r="I42" s="2"/>
      <c r="J42" s="2"/>
    </row>
    <row r="43" spans="1:10" ht="16.5" customHeight="1">
      <c r="A43" s="3"/>
      <c r="B43" s="2"/>
      <c r="D43" s="2"/>
      <c r="E43" s="2"/>
      <c r="F43" s="2"/>
      <c r="G43" s="2"/>
      <c r="H43" s="7"/>
      <c r="I43" s="2"/>
    </row>
    <row r="44" spans="1:10" ht="16.5" customHeight="1">
      <c r="A44" s="3"/>
      <c r="C44" s="2" t="s">
        <v>44</v>
      </c>
      <c r="D44" s="2"/>
      <c r="E44" s="2"/>
      <c r="F44" s="2"/>
      <c r="G44" s="2"/>
      <c r="H44" s="7"/>
      <c r="I44" s="2"/>
      <c r="J44" s="2"/>
    </row>
    <row r="45" spans="1:10" ht="16.5" customHeight="1">
      <c r="A45" s="3"/>
      <c r="C45" s="2" t="s">
        <v>45</v>
      </c>
      <c r="D45" s="2"/>
      <c r="E45" s="2"/>
      <c r="F45" s="2"/>
      <c r="G45" s="2"/>
      <c r="H45" s="7"/>
      <c r="I45" s="2"/>
      <c r="J45" s="2"/>
    </row>
    <row r="46" spans="1:10" ht="16.5" customHeight="1">
      <c r="A46" s="3"/>
      <c r="B46" s="2"/>
      <c r="C46" s="2"/>
      <c r="D46" s="2"/>
      <c r="E46" s="2"/>
      <c r="F46" s="2"/>
      <c r="G46" s="28"/>
      <c r="H46" s="7"/>
      <c r="I46" s="2"/>
      <c r="J46" s="2"/>
    </row>
    <row r="47" spans="1:10" ht="16.5" customHeight="1">
      <c r="A47" s="3"/>
      <c r="B47" s="2"/>
      <c r="C47" s="2"/>
      <c r="D47" s="2"/>
      <c r="E47" s="2"/>
      <c r="F47" s="2"/>
      <c r="G47" s="28"/>
      <c r="H47" s="7"/>
      <c r="I47" s="2"/>
      <c r="J47" s="2"/>
    </row>
    <row r="48" spans="1:10" ht="16.5" customHeight="1">
      <c r="A48" s="56"/>
      <c r="B48" s="57"/>
      <c r="C48" s="57"/>
      <c r="D48" s="57"/>
      <c r="E48" s="57"/>
      <c r="F48" s="57"/>
      <c r="G48" s="58"/>
      <c r="H48" s="59"/>
      <c r="I48" s="2"/>
      <c r="J48" s="2"/>
    </row>
    <row r="49" spans="1:10" ht="17.25" customHeight="1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7.25" customHeight="1"/>
    <row r="51" spans="1:10" ht="17.25" customHeight="1"/>
    <row r="52" spans="1:10" ht="17.25" customHeight="1"/>
    <row r="53" spans="1:10" ht="17.25" customHeight="1"/>
    <row r="54" spans="1:10" ht="17.25" customHeight="1"/>
  </sheetData>
  <mergeCells count="10">
    <mergeCell ref="C19:C20"/>
    <mergeCell ref="D19:E19"/>
    <mergeCell ref="F19:F20"/>
    <mergeCell ref="G19:G20"/>
    <mergeCell ref="A1:H1"/>
    <mergeCell ref="D3:F3"/>
    <mergeCell ref="D4:F4"/>
    <mergeCell ref="D5:F5"/>
    <mergeCell ref="D6:F6"/>
    <mergeCell ref="F18:H18"/>
  </mergeCells>
  <phoneticPr fontId="3"/>
  <pageMargins left="0.39370078740157483" right="0.19685039370078741" top="0.9055118110236221" bottom="0.35433070866141736" header="0.51181102362204722" footer="0.11811023622047245"/>
  <pageSetup paperSize="9" orientation="portrait" r:id="rId1"/>
  <headerFooter>
    <oddHeader>&amp;L前田建設工業株式会社　御中&amp;C&amp;14御見積書（法定福利費）</oddHeader>
    <oddFooter>&amp;R&amp;9改訂1:2020年11月20日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30E8D5-95CB-4098-A5B7-31E5A40276A4}">
          <x14:formula1>
            <xm:f>保険料率!$A$5:$A$53</xm:f>
          </x14:formula1>
          <xm:sqref>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01253-E4BB-40B9-8728-845651E82DB1}">
  <sheetPr>
    <pageSetUpPr fitToPage="1"/>
  </sheetPr>
  <dimension ref="A1:J57"/>
  <sheetViews>
    <sheetView zoomScaleNormal="100" workbookViewId="0">
      <selection activeCell="E18" sqref="E18"/>
    </sheetView>
  </sheetViews>
  <sheetFormatPr defaultColWidth="8.296875" defaultRowHeight="13.2"/>
  <cols>
    <col min="1" max="1" width="2.796875" style="1" customWidth="1" collapsed="1"/>
    <col min="2" max="2" width="8.09765625" style="1" customWidth="1" collapsed="1"/>
    <col min="3" max="3" width="14.796875" style="1" customWidth="1" collapsed="1"/>
    <col min="4" max="7" width="15.296875" style="1" customWidth="1" collapsed="1"/>
    <col min="8" max="8" width="4.59765625" style="1" customWidth="1" collapsed="1"/>
    <col min="9" max="10" width="13.19921875" style="1" customWidth="1" collapsed="1"/>
    <col min="11" max="16384" width="8.296875" style="1" collapsed="1"/>
  </cols>
  <sheetData>
    <row r="1" spans="1:10" ht="27" customHeight="1">
      <c r="A1" s="118" t="s">
        <v>0</v>
      </c>
      <c r="B1" s="119"/>
      <c r="C1" s="119"/>
      <c r="D1" s="119"/>
      <c r="E1" s="119"/>
      <c r="F1" s="119"/>
      <c r="G1" s="119"/>
      <c r="H1" s="120"/>
      <c r="J1" s="2"/>
    </row>
    <row r="2" spans="1:10" ht="18" customHeight="1">
      <c r="A2" s="3"/>
      <c r="B2" s="2"/>
      <c r="C2" s="2"/>
      <c r="F2" s="2"/>
      <c r="G2" s="4"/>
      <c r="H2" s="5"/>
      <c r="J2" s="2"/>
    </row>
    <row r="3" spans="1:10" ht="18" customHeight="1">
      <c r="A3" s="3"/>
      <c r="B3" s="2"/>
      <c r="C3" s="6" t="s">
        <v>1</v>
      </c>
      <c r="D3" s="126" t="s">
        <v>46</v>
      </c>
      <c r="E3" s="126"/>
      <c r="F3" s="126"/>
      <c r="G3" s="2"/>
      <c r="H3" s="7"/>
      <c r="I3" s="2"/>
      <c r="J3" s="2"/>
    </row>
    <row r="4" spans="1:10" ht="18" customHeight="1">
      <c r="A4" s="3"/>
      <c r="B4" s="2"/>
      <c r="C4" s="8" t="s">
        <v>2</v>
      </c>
      <c r="D4" s="127" t="s">
        <v>47</v>
      </c>
      <c r="E4" s="127"/>
      <c r="F4" s="127"/>
      <c r="G4" s="2"/>
      <c r="H4" s="7"/>
      <c r="I4" s="2"/>
      <c r="J4" s="2"/>
    </row>
    <row r="5" spans="1:10" ht="18" customHeight="1">
      <c r="A5" s="3"/>
      <c r="B5" s="2"/>
      <c r="C5" s="8" t="s">
        <v>3</v>
      </c>
      <c r="D5" s="127" t="s">
        <v>48</v>
      </c>
      <c r="E5" s="127"/>
      <c r="F5" s="127"/>
      <c r="G5" s="2"/>
      <c r="H5" s="7"/>
      <c r="I5" s="2"/>
      <c r="J5" s="2"/>
    </row>
    <row r="6" spans="1:10" ht="18" customHeight="1">
      <c r="A6" s="3"/>
      <c r="B6" s="2"/>
      <c r="C6" s="9" t="s">
        <v>4</v>
      </c>
      <c r="D6" s="128">
        <v>45055</v>
      </c>
      <c r="E6" s="128"/>
      <c r="F6" s="127"/>
      <c r="G6" s="2"/>
      <c r="H6" s="7"/>
      <c r="I6" s="2"/>
      <c r="J6" s="2"/>
    </row>
    <row r="7" spans="1:10" ht="18" customHeight="1">
      <c r="A7" s="3"/>
      <c r="B7" s="2"/>
      <c r="C7" s="10"/>
      <c r="D7" s="11"/>
      <c r="E7" s="11"/>
      <c r="F7" s="11"/>
      <c r="G7" s="2"/>
      <c r="H7" s="7"/>
      <c r="I7" s="2"/>
      <c r="J7" s="2"/>
    </row>
    <row r="8" spans="1:10" ht="18" customHeight="1">
      <c r="A8" s="3"/>
      <c r="B8" s="2"/>
      <c r="C8" s="12" t="s">
        <v>5</v>
      </c>
      <c r="D8" s="2"/>
      <c r="E8" s="2"/>
      <c r="F8" s="2"/>
      <c r="G8" s="2"/>
      <c r="H8" s="7"/>
      <c r="I8" s="2"/>
      <c r="J8" s="2"/>
    </row>
    <row r="9" spans="1:10" ht="18" customHeight="1">
      <c r="A9" s="3"/>
      <c r="B9" s="2"/>
      <c r="C9" s="13"/>
      <c r="D9" s="14" t="s">
        <v>6</v>
      </c>
      <c r="E9" s="14" t="s">
        <v>7</v>
      </c>
      <c r="F9" s="15" t="s">
        <v>8</v>
      </c>
      <c r="H9" s="7"/>
      <c r="I9" s="2"/>
      <c r="J9" s="2"/>
    </row>
    <row r="10" spans="1:10" ht="18.600000000000001" customHeight="1">
      <c r="A10" s="3"/>
      <c r="B10" s="2"/>
      <c r="C10" s="60" t="s">
        <v>9</v>
      </c>
      <c r="D10" s="61">
        <v>30</v>
      </c>
      <c r="E10" s="61">
        <v>16000</v>
      </c>
      <c r="F10" s="19">
        <f t="shared" ref="F10:F15" si="0">D10*E10</f>
        <v>480000</v>
      </c>
      <c r="H10" s="7"/>
      <c r="I10" s="2"/>
      <c r="J10" s="2"/>
    </row>
    <row r="11" spans="1:10" ht="18.600000000000001" customHeight="1">
      <c r="A11" s="3"/>
      <c r="B11" s="2"/>
      <c r="C11" s="62" t="s">
        <v>10</v>
      </c>
      <c r="D11" s="63">
        <v>50</v>
      </c>
      <c r="E11" s="63">
        <v>16000</v>
      </c>
      <c r="F11" s="23">
        <f t="shared" si="0"/>
        <v>800000</v>
      </c>
      <c r="H11" s="7"/>
      <c r="I11" s="2"/>
      <c r="J11" s="2"/>
    </row>
    <row r="12" spans="1:10" ht="18.600000000000001" customHeight="1">
      <c r="A12" s="3"/>
      <c r="B12" s="2"/>
      <c r="C12" s="62" t="s">
        <v>11</v>
      </c>
      <c r="D12" s="64">
        <v>0</v>
      </c>
      <c r="E12" s="64"/>
      <c r="F12" s="23">
        <f t="shared" si="0"/>
        <v>0</v>
      </c>
      <c r="H12" s="7"/>
      <c r="I12" s="2"/>
      <c r="J12" s="2"/>
    </row>
    <row r="13" spans="1:10" ht="18.600000000000001" customHeight="1">
      <c r="A13" s="3"/>
      <c r="B13" s="2"/>
      <c r="C13" s="62" t="s">
        <v>12</v>
      </c>
      <c r="D13" s="64">
        <v>0</v>
      </c>
      <c r="E13" s="64"/>
      <c r="F13" s="23">
        <f t="shared" si="0"/>
        <v>0</v>
      </c>
      <c r="H13" s="7"/>
      <c r="I13" s="2"/>
      <c r="J13" s="2"/>
    </row>
    <row r="14" spans="1:10" ht="18.600000000000001" customHeight="1">
      <c r="A14" s="3"/>
      <c r="B14" s="2"/>
      <c r="C14" s="62" t="s">
        <v>13</v>
      </c>
      <c r="D14" s="64">
        <v>10</v>
      </c>
      <c r="E14" s="64">
        <v>18000</v>
      </c>
      <c r="F14" s="23">
        <f t="shared" si="0"/>
        <v>180000</v>
      </c>
      <c r="H14" s="7"/>
      <c r="I14" s="2"/>
      <c r="J14" s="2"/>
    </row>
    <row r="15" spans="1:10" ht="18.600000000000001" customHeight="1">
      <c r="A15" s="3"/>
      <c r="B15" s="2"/>
      <c r="C15" s="65" t="s">
        <v>14</v>
      </c>
      <c r="D15" s="66"/>
      <c r="E15" s="66"/>
      <c r="F15" s="27">
        <f t="shared" si="0"/>
        <v>0</v>
      </c>
      <c r="H15" s="7"/>
      <c r="I15" s="2"/>
      <c r="J15" s="2"/>
    </row>
    <row r="16" spans="1:10" ht="18.600000000000001" customHeight="1">
      <c r="A16" s="3"/>
      <c r="B16" s="2"/>
      <c r="C16" s="28" t="s">
        <v>15</v>
      </c>
      <c r="D16" s="29">
        <f>SUM(D10:D15)</f>
        <v>90</v>
      </c>
      <c r="E16" s="10" t="s">
        <v>16</v>
      </c>
      <c r="F16" s="29">
        <f>SUM(F10:F15)</f>
        <v>1460000</v>
      </c>
      <c r="H16" s="7"/>
      <c r="I16" s="2"/>
      <c r="J16" s="2"/>
    </row>
    <row r="17" spans="1:10" ht="18" customHeight="1">
      <c r="A17" s="3"/>
      <c r="B17" s="2"/>
      <c r="C17" s="2"/>
      <c r="D17" s="2"/>
      <c r="E17" s="2"/>
      <c r="F17" s="2"/>
      <c r="G17" s="2"/>
      <c r="H17" s="5"/>
    </row>
    <row r="18" spans="1:10" ht="18" customHeight="1">
      <c r="A18" s="3"/>
      <c r="B18" s="2"/>
      <c r="C18" s="12" t="s">
        <v>17</v>
      </c>
      <c r="D18" s="28" t="s">
        <v>18</v>
      </c>
      <c r="E18" s="67" t="s">
        <v>49</v>
      </c>
      <c r="F18" s="2" t="s">
        <v>154</v>
      </c>
      <c r="G18" s="2"/>
      <c r="H18" s="5"/>
    </row>
    <row r="19" spans="1:10" ht="14.25" customHeight="1">
      <c r="A19" s="3"/>
      <c r="B19" s="2"/>
      <c r="C19" s="110" t="s">
        <v>20</v>
      </c>
      <c r="D19" s="112" t="s">
        <v>21</v>
      </c>
      <c r="E19" s="113"/>
      <c r="F19" s="114" t="s">
        <v>22</v>
      </c>
      <c r="G19" s="116" t="s">
        <v>23</v>
      </c>
      <c r="H19" s="5"/>
    </row>
    <row r="20" spans="1:10" ht="14.25" customHeight="1">
      <c r="A20" s="3"/>
      <c r="B20" s="2"/>
      <c r="C20" s="111"/>
      <c r="D20" s="31" t="s">
        <v>150</v>
      </c>
      <c r="E20" s="32" t="s">
        <v>24</v>
      </c>
      <c r="F20" s="115"/>
      <c r="G20" s="117"/>
      <c r="H20" s="5"/>
    </row>
    <row r="21" spans="1:10" ht="13.8" customHeight="1">
      <c r="A21" s="3"/>
      <c r="B21" s="33" t="s">
        <v>25</v>
      </c>
      <c r="C21" s="34">
        <f>VLOOKUP(E18,保険料率!A5:B53,2,FALSE)</f>
        <v>1.0500000000000001E-2</v>
      </c>
      <c r="D21" s="35">
        <f>VLOOKUP(E18,保険料率!A5:C53,3,FALSE)+VLOOKUP(E18,保険料率!A5:G53,7,FALSE)</f>
        <v>5.2549999999999999E-2</v>
      </c>
      <c r="E21" s="36">
        <f>VLOOKUP(E18,保険料率!A5:C53,3,FALSE)+VLOOKUP(E18,保険料率!A5:D53,4,FALSE)</f>
        <v>5.9499999999999997E-2</v>
      </c>
      <c r="F21" s="37">
        <f>VLOOKUP(E18,保険料率!A5:F53,5,FALSE)+VLOOKUP(E18,保険料率!A5:F53,6,FALSE)</f>
        <v>9.5100000000000004E-2</v>
      </c>
      <c r="G21" s="38"/>
      <c r="H21" s="5"/>
    </row>
    <row r="22" spans="1:10" ht="18.600000000000001" customHeight="1">
      <c r="A22" s="3"/>
      <c r="B22" s="68" t="s">
        <v>26</v>
      </c>
      <c r="C22" s="40">
        <f>SUM(F10:F11)*C21</f>
        <v>13440</v>
      </c>
      <c r="D22" s="41">
        <f>F10*D21</f>
        <v>25224</v>
      </c>
      <c r="E22" s="41">
        <f>F11*E21</f>
        <v>47600</v>
      </c>
      <c r="F22" s="41">
        <f>SUM(F10:F11)*F21</f>
        <v>121728</v>
      </c>
      <c r="G22" s="42">
        <f>SUM(C22:F22)</f>
        <v>207992</v>
      </c>
      <c r="H22" s="5"/>
    </row>
    <row r="23" spans="1:10" ht="18.600000000000001" customHeight="1">
      <c r="A23" s="3"/>
      <c r="B23" s="68" t="s">
        <v>27</v>
      </c>
      <c r="C23" s="43" t="s">
        <v>28</v>
      </c>
      <c r="D23" s="44">
        <f>F12*D21</f>
        <v>0</v>
      </c>
      <c r="E23" s="45">
        <f>F13*E21</f>
        <v>0</v>
      </c>
      <c r="F23" s="45">
        <f>SUM(F12:F13)*F21</f>
        <v>0</v>
      </c>
      <c r="G23" s="46">
        <f>SUM(C23:F23)</f>
        <v>0</v>
      </c>
      <c r="H23" s="5"/>
    </row>
    <row r="24" spans="1:10" ht="18.600000000000001" customHeight="1">
      <c r="A24" s="3"/>
      <c r="B24" s="69" t="s">
        <v>13</v>
      </c>
      <c r="C24" s="48">
        <f>$F14*C21</f>
        <v>1890.0000000000002</v>
      </c>
      <c r="D24" s="49" t="s">
        <v>28</v>
      </c>
      <c r="E24" s="49" t="s">
        <v>28</v>
      </c>
      <c r="F24" s="49" t="s">
        <v>28</v>
      </c>
      <c r="G24" s="50">
        <f>SUM(C24:F24)</f>
        <v>1890.0000000000002</v>
      </c>
      <c r="H24" s="5"/>
    </row>
    <row r="25" spans="1:10" ht="18.600000000000001" customHeight="1">
      <c r="A25" s="3"/>
      <c r="B25" s="69" t="s">
        <v>14</v>
      </c>
      <c r="C25" s="51" t="s">
        <v>28</v>
      </c>
      <c r="D25" s="52" t="s">
        <v>28</v>
      </c>
      <c r="E25" s="52" t="s">
        <v>28</v>
      </c>
      <c r="F25" s="52" t="s">
        <v>28</v>
      </c>
      <c r="G25" s="53">
        <v>0</v>
      </c>
      <c r="H25" s="5"/>
    </row>
    <row r="26" spans="1:10" ht="18.600000000000001" customHeight="1" thickBot="1">
      <c r="A26" s="3"/>
      <c r="B26" s="2"/>
      <c r="C26" s="2"/>
      <c r="D26" s="2"/>
      <c r="E26" s="2"/>
      <c r="F26" s="10" t="s">
        <v>29</v>
      </c>
      <c r="G26" s="54">
        <f>SUM(G22:G25)</f>
        <v>209882</v>
      </c>
      <c r="H26" s="7"/>
      <c r="I26" s="10"/>
      <c r="J26" s="2"/>
    </row>
    <row r="27" spans="1:10" ht="18.600000000000001" customHeight="1" thickBot="1">
      <c r="A27" s="3"/>
      <c r="B27" s="2"/>
      <c r="C27" s="2"/>
      <c r="D27" s="2"/>
      <c r="E27" s="2"/>
      <c r="F27" s="10" t="s">
        <v>30</v>
      </c>
      <c r="G27" s="55">
        <f>ROUNDDOWN(G26,-3)</f>
        <v>209000</v>
      </c>
      <c r="H27" s="7"/>
      <c r="I27" s="2"/>
      <c r="J27" s="2"/>
    </row>
    <row r="28" spans="1:10" ht="16.5" customHeight="1">
      <c r="A28" s="3"/>
      <c r="B28" s="2"/>
      <c r="C28" s="70" t="s">
        <v>31</v>
      </c>
      <c r="D28" s="70"/>
      <c r="E28" s="70"/>
      <c r="F28" s="2"/>
      <c r="G28" s="2"/>
      <c r="H28" s="7"/>
      <c r="I28" s="2"/>
    </row>
    <row r="29" spans="1:10" ht="16.5" customHeight="1">
      <c r="A29" s="3"/>
      <c r="B29" s="2"/>
      <c r="C29" s="71" t="s">
        <v>32</v>
      </c>
      <c r="D29" s="70"/>
      <c r="E29" s="70"/>
      <c r="F29" s="2"/>
      <c r="G29" s="2"/>
      <c r="H29" s="7"/>
      <c r="I29" s="2"/>
    </row>
    <row r="30" spans="1:10" ht="16.5" customHeight="1">
      <c r="A30" s="3"/>
      <c r="B30" s="2"/>
      <c r="C30" s="71" t="s">
        <v>33</v>
      </c>
      <c r="D30" s="70"/>
      <c r="E30" s="70"/>
      <c r="F30" s="2"/>
      <c r="G30" s="2"/>
      <c r="H30" s="7"/>
      <c r="I30" s="2"/>
    </row>
    <row r="31" spans="1:10" ht="16.5" customHeight="1">
      <c r="A31" s="3"/>
      <c r="B31" s="2"/>
      <c r="C31" s="71" t="s">
        <v>34</v>
      </c>
      <c r="D31" s="70"/>
      <c r="E31" s="70"/>
      <c r="F31" s="2"/>
      <c r="G31" s="2"/>
      <c r="H31" s="7"/>
      <c r="I31" s="2"/>
      <c r="J31" s="2"/>
    </row>
    <row r="32" spans="1:10" ht="16.5" customHeight="1">
      <c r="A32" s="3"/>
      <c r="B32" s="2"/>
      <c r="C32" s="71" t="s">
        <v>35</v>
      </c>
      <c r="D32" s="70"/>
      <c r="E32" s="70"/>
      <c r="F32" s="2"/>
      <c r="G32" s="2"/>
      <c r="H32" s="7"/>
      <c r="I32" s="2"/>
      <c r="J32" s="2"/>
    </row>
    <row r="33" spans="1:10" ht="16.5" customHeight="1">
      <c r="A33" s="3"/>
      <c r="B33" s="2"/>
      <c r="C33" s="71" t="s">
        <v>36</v>
      </c>
      <c r="D33" s="70"/>
      <c r="E33" s="70"/>
      <c r="F33" s="2"/>
      <c r="G33" s="2"/>
      <c r="H33" s="7"/>
      <c r="I33" s="2"/>
      <c r="J33" s="2"/>
    </row>
    <row r="34" spans="1:10" ht="16.5" customHeight="1">
      <c r="A34" s="3"/>
      <c r="B34" s="2"/>
      <c r="C34" s="71" t="s">
        <v>50</v>
      </c>
      <c r="D34" s="70"/>
      <c r="E34" s="70"/>
      <c r="F34" s="2"/>
      <c r="G34" s="2"/>
      <c r="H34" s="7"/>
      <c r="I34" s="2"/>
      <c r="J34" s="2"/>
    </row>
    <row r="35" spans="1:10" ht="16.5" customHeight="1">
      <c r="A35" s="3"/>
      <c r="B35" s="2"/>
      <c r="C35" s="72" t="s">
        <v>38</v>
      </c>
      <c r="D35" s="70"/>
      <c r="E35" s="70"/>
      <c r="F35" s="2"/>
      <c r="G35" s="2"/>
      <c r="H35" s="7"/>
      <c r="I35" s="2"/>
      <c r="J35" s="2"/>
    </row>
    <row r="36" spans="1:10" ht="16.5" customHeight="1">
      <c r="A36" s="3"/>
      <c r="B36" s="2"/>
      <c r="D36" s="2"/>
      <c r="E36" s="2"/>
      <c r="F36" s="2"/>
      <c r="G36" s="2"/>
      <c r="H36" s="7"/>
      <c r="I36" s="2"/>
      <c r="J36" s="2"/>
    </row>
    <row r="37" spans="1:10" ht="16.5" customHeight="1">
      <c r="A37" s="3"/>
      <c r="B37" s="2"/>
      <c r="C37" s="11" t="s">
        <v>39</v>
      </c>
      <c r="D37" s="2"/>
      <c r="E37" s="2"/>
      <c r="F37" s="2"/>
      <c r="G37" s="2"/>
      <c r="H37" s="7"/>
      <c r="I37" s="2"/>
      <c r="J37" s="2"/>
    </row>
    <row r="38" spans="1:10" ht="16.5" customHeight="1">
      <c r="A38" s="3"/>
      <c r="B38" s="2"/>
      <c r="C38" s="2" t="s">
        <v>40</v>
      </c>
      <c r="D38" s="2"/>
      <c r="E38" s="2"/>
      <c r="F38" s="2"/>
      <c r="G38" s="2"/>
      <c r="H38" s="7"/>
      <c r="I38" s="2"/>
      <c r="J38" s="2"/>
    </row>
    <row r="39" spans="1:10" ht="16.5" customHeight="1">
      <c r="A39" s="3"/>
      <c r="B39" s="2"/>
      <c r="C39" s="2" t="s">
        <v>41</v>
      </c>
      <c r="D39" s="2"/>
      <c r="E39" s="2"/>
      <c r="F39" s="2"/>
      <c r="G39" s="2"/>
      <c r="H39" s="7"/>
      <c r="I39" s="2"/>
      <c r="J39" s="2"/>
    </row>
    <row r="40" spans="1:10" ht="16.5" customHeight="1">
      <c r="A40" s="3"/>
      <c r="B40" s="2"/>
      <c r="C40" s="2" t="s">
        <v>42</v>
      </c>
      <c r="D40" s="2"/>
      <c r="E40" s="2"/>
      <c r="F40" s="2"/>
      <c r="G40" s="2"/>
      <c r="H40" s="7"/>
      <c r="I40" s="2"/>
      <c r="J40" s="2"/>
    </row>
    <row r="41" spans="1:10" ht="16.5" customHeight="1">
      <c r="A41" s="3"/>
      <c r="B41" s="2"/>
      <c r="C41" s="2" t="s">
        <v>43</v>
      </c>
      <c r="D41" s="2"/>
      <c r="E41" s="2"/>
      <c r="F41" s="2"/>
      <c r="G41" s="2"/>
      <c r="H41" s="7"/>
      <c r="I41" s="2"/>
      <c r="J41" s="2"/>
    </row>
    <row r="42" spans="1:10" ht="16.5" customHeight="1">
      <c r="A42" s="3"/>
      <c r="B42" s="2"/>
      <c r="C42" s="2" t="s">
        <v>151</v>
      </c>
      <c r="D42" s="2"/>
      <c r="E42" s="2"/>
      <c r="F42" s="2"/>
      <c r="G42" s="2"/>
      <c r="H42" s="7"/>
      <c r="I42" s="2"/>
      <c r="J42" s="2"/>
    </row>
    <row r="43" spans="1:10" ht="16.5" customHeight="1">
      <c r="A43" s="3"/>
      <c r="B43" s="2"/>
      <c r="D43" s="2"/>
      <c r="E43" s="2"/>
      <c r="F43" s="2"/>
      <c r="G43" s="2"/>
      <c r="H43" s="7"/>
      <c r="I43" s="2"/>
    </row>
    <row r="44" spans="1:10" ht="16.5" customHeight="1">
      <c r="A44" s="3"/>
      <c r="C44" s="2" t="s">
        <v>44</v>
      </c>
      <c r="D44" s="2"/>
      <c r="E44" s="2"/>
      <c r="F44" s="2"/>
      <c r="G44" s="2"/>
      <c r="H44" s="7"/>
      <c r="I44" s="2"/>
      <c r="J44" s="2"/>
    </row>
    <row r="45" spans="1:10" ht="16.5" customHeight="1">
      <c r="A45" s="3"/>
      <c r="C45" s="2" t="s">
        <v>45</v>
      </c>
      <c r="D45" s="2"/>
      <c r="E45" s="2"/>
      <c r="F45" s="2"/>
      <c r="G45" s="2"/>
      <c r="H45" s="7"/>
      <c r="I45" s="2"/>
      <c r="J45" s="2"/>
    </row>
    <row r="46" spans="1:10" ht="16.5" customHeight="1">
      <c r="A46" s="3"/>
      <c r="B46" s="2"/>
      <c r="C46" s="2"/>
      <c r="D46" s="2"/>
      <c r="E46" s="2"/>
      <c r="F46" s="2"/>
      <c r="G46" s="28"/>
      <c r="H46" s="7"/>
      <c r="I46" s="2"/>
      <c r="J46" s="2"/>
    </row>
    <row r="47" spans="1:10" ht="16.5" customHeight="1">
      <c r="A47" s="3"/>
      <c r="B47" s="2"/>
      <c r="C47" s="2"/>
      <c r="D47" s="2"/>
      <c r="E47" s="2"/>
      <c r="F47" s="2"/>
      <c r="G47" s="28"/>
      <c r="H47" s="7"/>
      <c r="I47" s="2"/>
      <c r="J47" s="2"/>
    </row>
    <row r="48" spans="1:10" ht="16.5" customHeight="1">
      <c r="A48" s="56"/>
      <c r="B48" s="57"/>
      <c r="C48" s="57"/>
      <c r="D48" s="57"/>
      <c r="E48" s="57"/>
      <c r="F48" s="57"/>
      <c r="G48" s="58"/>
      <c r="H48" s="59"/>
      <c r="I48" s="2"/>
      <c r="J48" s="2"/>
    </row>
    <row r="49" spans="1:10" ht="17.25" customHeight="1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7.25" customHeight="1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7.25" customHeight="1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7.25" customHeight="1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7.25" customHeight="1"/>
    <row r="54" spans="1:10" ht="17.25" customHeight="1"/>
    <row r="55" spans="1:10" ht="17.25" customHeight="1"/>
    <row r="56" spans="1:10" ht="17.25" customHeight="1"/>
    <row r="57" spans="1:10" ht="17.25" customHeight="1"/>
  </sheetData>
  <mergeCells count="9">
    <mergeCell ref="C19:C20"/>
    <mergeCell ref="D19:E19"/>
    <mergeCell ref="F19:F20"/>
    <mergeCell ref="G19:G20"/>
    <mergeCell ref="A1:H1"/>
    <mergeCell ref="D3:F3"/>
    <mergeCell ref="D4:F4"/>
    <mergeCell ref="D5:F5"/>
    <mergeCell ref="D6:F6"/>
  </mergeCells>
  <phoneticPr fontId="3"/>
  <dataValidations count="1">
    <dataValidation type="list" allowBlank="1" showInputMessage="1" showErrorMessage="1" sqref="E18" xr:uid="{9ED4179C-532B-4D23-B4E8-B774AFE62E1E}">
      <formula1>#REF!</formula1>
    </dataValidation>
  </dataValidations>
  <pageMargins left="0.59055118110236227" right="0" top="0.74803149606299213" bottom="0.35433070866141736" header="0.31496062992125984" footer="0.31496062992125984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0F8A-818D-4E68-918E-D0FE737BE6CC}">
  <dimension ref="A1:L27"/>
  <sheetViews>
    <sheetView zoomScaleNormal="100" zoomScaleSheetLayoutView="100" workbookViewId="0"/>
  </sheetViews>
  <sheetFormatPr defaultRowHeight="13.2"/>
  <cols>
    <col min="1" max="4" width="11.3984375" style="74" customWidth="1" collapsed="1"/>
    <col min="5" max="5" width="13.8984375" style="74" bestFit="1" customWidth="1" collapsed="1"/>
    <col min="6" max="6" width="16.19921875" style="74" customWidth="1" collapsed="1"/>
    <col min="7" max="7" width="2.796875" style="74" customWidth="1" collapsed="1"/>
    <col min="8" max="8" width="17.5" style="74" customWidth="1" collapsed="1"/>
    <col min="9" max="9" width="10.796875" style="74" customWidth="1" collapsed="1"/>
    <col min="10" max="10" width="13.69921875" style="74" customWidth="1" collapsed="1"/>
    <col min="11" max="11" width="2.796875" style="74" customWidth="1" collapsed="1"/>
    <col min="12" max="12" width="35" style="74" customWidth="1" collapsed="1"/>
    <col min="13" max="13" width="8.3984375" style="74" customWidth="1" collapsed="1"/>
    <col min="14" max="256" width="9" style="74" collapsed="1"/>
    <col min="257" max="265" width="11.3984375" style="74" customWidth="1" collapsed="1"/>
    <col min="266" max="266" width="16.69921875" style="74" customWidth="1" collapsed="1"/>
    <col min="267" max="268" width="13" style="74" customWidth="1" collapsed="1"/>
    <col min="269" max="512" width="9" style="74" collapsed="1"/>
    <col min="513" max="521" width="11.3984375" style="74" customWidth="1" collapsed="1"/>
    <col min="522" max="522" width="16.69921875" style="74" customWidth="1" collapsed="1"/>
    <col min="523" max="524" width="13" style="74" customWidth="1" collapsed="1"/>
    <col min="525" max="768" width="9" style="74" collapsed="1"/>
    <col min="769" max="777" width="11.3984375" style="74" customWidth="1" collapsed="1"/>
    <col min="778" max="778" width="16.69921875" style="74" customWidth="1" collapsed="1"/>
    <col min="779" max="780" width="13" style="74" customWidth="1" collapsed="1"/>
    <col min="781" max="1024" width="9" style="74" collapsed="1"/>
    <col min="1025" max="1033" width="11.3984375" style="74" customWidth="1" collapsed="1"/>
    <col min="1034" max="1034" width="16.69921875" style="74" customWidth="1" collapsed="1"/>
    <col min="1035" max="1036" width="13" style="74" customWidth="1" collapsed="1"/>
    <col min="1037" max="1280" width="9" style="74" collapsed="1"/>
    <col min="1281" max="1289" width="11.3984375" style="74" customWidth="1" collapsed="1"/>
    <col min="1290" max="1290" width="16.69921875" style="74" customWidth="1" collapsed="1"/>
    <col min="1291" max="1292" width="13" style="74" customWidth="1" collapsed="1"/>
    <col min="1293" max="1536" width="9" style="74" collapsed="1"/>
    <col min="1537" max="1545" width="11.3984375" style="74" customWidth="1" collapsed="1"/>
    <col min="1546" max="1546" width="16.69921875" style="74" customWidth="1" collapsed="1"/>
    <col min="1547" max="1548" width="13" style="74" customWidth="1" collapsed="1"/>
    <col min="1549" max="1792" width="9" style="74" collapsed="1"/>
    <col min="1793" max="1801" width="11.3984375" style="74" customWidth="1" collapsed="1"/>
    <col min="1802" max="1802" width="16.69921875" style="74" customWidth="1" collapsed="1"/>
    <col min="1803" max="1804" width="13" style="74" customWidth="1" collapsed="1"/>
    <col min="1805" max="2048" width="9" style="74" collapsed="1"/>
    <col min="2049" max="2057" width="11.3984375" style="74" customWidth="1" collapsed="1"/>
    <col min="2058" max="2058" width="16.69921875" style="74" customWidth="1" collapsed="1"/>
    <col min="2059" max="2060" width="13" style="74" customWidth="1" collapsed="1"/>
    <col min="2061" max="2304" width="9" style="74" collapsed="1"/>
    <col min="2305" max="2313" width="11.3984375" style="74" customWidth="1" collapsed="1"/>
    <col min="2314" max="2314" width="16.69921875" style="74" customWidth="1" collapsed="1"/>
    <col min="2315" max="2316" width="13" style="74" customWidth="1" collapsed="1"/>
    <col min="2317" max="2560" width="9" style="74" collapsed="1"/>
    <col min="2561" max="2569" width="11.3984375" style="74" customWidth="1" collapsed="1"/>
    <col min="2570" max="2570" width="16.69921875" style="74" customWidth="1" collapsed="1"/>
    <col min="2571" max="2572" width="13" style="74" customWidth="1" collapsed="1"/>
    <col min="2573" max="2816" width="9" style="74" collapsed="1"/>
    <col min="2817" max="2825" width="11.3984375" style="74" customWidth="1" collapsed="1"/>
    <col min="2826" max="2826" width="16.69921875" style="74" customWidth="1" collapsed="1"/>
    <col min="2827" max="2828" width="13" style="74" customWidth="1" collapsed="1"/>
    <col min="2829" max="3072" width="9" style="74" collapsed="1"/>
    <col min="3073" max="3081" width="11.3984375" style="74" customWidth="1" collapsed="1"/>
    <col min="3082" max="3082" width="16.69921875" style="74" customWidth="1" collapsed="1"/>
    <col min="3083" max="3084" width="13" style="74" customWidth="1" collapsed="1"/>
    <col min="3085" max="3328" width="9" style="74" collapsed="1"/>
    <col min="3329" max="3337" width="11.3984375" style="74" customWidth="1" collapsed="1"/>
    <col min="3338" max="3338" width="16.69921875" style="74" customWidth="1" collapsed="1"/>
    <col min="3339" max="3340" width="13" style="74" customWidth="1" collapsed="1"/>
    <col min="3341" max="3584" width="9" style="74" collapsed="1"/>
    <col min="3585" max="3593" width="11.3984375" style="74" customWidth="1" collapsed="1"/>
    <col min="3594" max="3594" width="16.69921875" style="74" customWidth="1" collapsed="1"/>
    <col min="3595" max="3596" width="13" style="74" customWidth="1" collapsed="1"/>
    <col min="3597" max="3840" width="9" style="74" collapsed="1"/>
    <col min="3841" max="3849" width="11.3984375" style="74" customWidth="1" collapsed="1"/>
    <col min="3850" max="3850" width="16.69921875" style="74" customWidth="1" collapsed="1"/>
    <col min="3851" max="3852" width="13" style="74" customWidth="1" collapsed="1"/>
    <col min="3853" max="4096" width="9" style="74" collapsed="1"/>
    <col min="4097" max="4105" width="11.3984375" style="74" customWidth="1" collapsed="1"/>
    <col min="4106" max="4106" width="16.69921875" style="74" customWidth="1" collapsed="1"/>
    <col min="4107" max="4108" width="13" style="74" customWidth="1" collapsed="1"/>
    <col min="4109" max="4352" width="9" style="74" collapsed="1"/>
    <col min="4353" max="4361" width="11.3984375" style="74" customWidth="1" collapsed="1"/>
    <col min="4362" max="4362" width="16.69921875" style="74" customWidth="1" collapsed="1"/>
    <col min="4363" max="4364" width="13" style="74" customWidth="1" collapsed="1"/>
    <col min="4365" max="4608" width="9" style="74" collapsed="1"/>
    <col min="4609" max="4617" width="11.3984375" style="74" customWidth="1" collapsed="1"/>
    <col min="4618" max="4618" width="16.69921875" style="74" customWidth="1" collapsed="1"/>
    <col min="4619" max="4620" width="13" style="74" customWidth="1" collapsed="1"/>
    <col min="4621" max="4864" width="9" style="74" collapsed="1"/>
    <col min="4865" max="4873" width="11.3984375" style="74" customWidth="1" collapsed="1"/>
    <col min="4874" max="4874" width="16.69921875" style="74" customWidth="1" collapsed="1"/>
    <col min="4875" max="4876" width="13" style="74" customWidth="1" collapsed="1"/>
    <col min="4877" max="5120" width="9" style="74" collapsed="1"/>
    <col min="5121" max="5129" width="11.3984375" style="74" customWidth="1" collapsed="1"/>
    <col min="5130" max="5130" width="16.69921875" style="74" customWidth="1" collapsed="1"/>
    <col min="5131" max="5132" width="13" style="74" customWidth="1" collapsed="1"/>
    <col min="5133" max="5376" width="9" style="74" collapsed="1"/>
    <col min="5377" max="5385" width="11.3984375" style="74" customWidth="1" collapsed="1"/>
    <col min="5386" max="5386" width="16.69921875" style="74" customWidth="1" collapsed="1"/>
    <col min="5387" max="5388" width="13" style="74" customWidth="1" collapsed="1"/>
    <col min="5389" max="5632" width="9" style="74" collapsed="1"/>
    <col min="5633" max="5641" width="11.3984375" style="74" customWidth="1" collapsed="1"/>
    <col min="5642" max="5642" width="16.69921875" style="74" customWidth="1" collapsed="1"/>
    <col min="5643" max="5644" width="13" style="74" customWidth="1" collapsed="1"/>
    <col min="5645" max="5888" width="9" style="74" collapsed="1"/>
    <col min="5889" max="5897" width="11.3984375" style="74" customWidth="1" collapsed="1"/>
    <col min="5898" max="5898" width="16.69921875" style="74" customWidth="1" collapsed="1"/>
    <col min="5899" max="5900" width="13" style="74" customWidth="1" collapsed="1"/>
    <col min="5901" max="6144" width="9" style="74" collapsed="1"/>
    <col min="6145" max="6153" width="11.3984375" style="74" customWidth="1" collapsed="1"/>
    <col min="6154" max="6154" width="16.69921875" style="74" customWidth="1" collapsed="1"/>
    <col min="6155" max="6156" width="13" style="74" customWidth="1" collapsed="1"/>
    <col min="6157" max="6400" width="9" style="74" collapsed="1"/>
    <col min="6401" max="6409" width="11.3984375" style="74" customWidth="1" collapsed="1"/>
    <col min="6410" max="6410" width="16.69921875" style="74" customWidth="1" collapsed="1"/>
    <col min="6411" max="6412" width="13" style="74" customWidth="1" collapsed="1"/>
    <col min="6413" max="6656" width="9" style="74" collapsed="1"/>
    <col min="6657" max="6665" width="11.3984375" style="74" customWidth="1" collapsed="1"/>
    <col min="6666" max="6666" width="16.69921875" style="74" customWidth="1" collapsed="1"/>
    <col min="6667" max="6668" width="13" style="74" customWidth="1" collapsed="1"/>
    <col min="6669" max="6912" width="9" style="74" collapsed="1"/>
    <col min="6913" max="6921" width="11.3984375" style="74" customWidth="1" collapsed="1"/>
    <col min="6922" max="6922" width="16.69921875" style="74" customWidth="1" collapsed="1"/>
    <col min="6923" max="6924" width="13" style="74" customWidth="1" collapsed="1"/>
    <col min="6925" max="7168" width="9" style="74" collapsed="1"/>
    <col min="7169" max="7177" width="11.3984375" style="74" customWidth="1" collapsed="1"/>
    <col min="7178" max="7178" width="16.69921875" style="74" customWidth="1" collapsed="1"/>
    <col min="7179" max="7180" width="13" style="74" customWidth="1" collapsed="1"/>
    <col min="7181" max="7424" width="9" style="74" collapsed="1"/>
    <col min="7425" max="7433" width="11.3984375" style="74" customWidth="1" collapsed="1"/>
    <col min="7434" max="7434" width="16.69921875" style="74" customWidth="1" collapsed="1"/>
    <col min="7435" max="7436" width="13" style="74" customWidth="1" collapsed="1"/>
    <col min="7437" max="7680" width="9" style="74" collapsed="1"/>
    <col min="7681" max="7689" width="11.3984375" style="74" customWidth="1" collapsed="1"/>
    <col min="7690" max="7690" width="16.69921875" style="74" customWidth="1" collapsed="1"/>
    <col min="7691" max="7692" width="13" style="74" customWidth="1" collapsed="1"/>
    <col min="7693" max="7936" width="9" style="74" collapsed="1"/>
    <col min="7937" max="7945" width="11.3984375" style="74" customWidth="1" collapsed="1"/>
    <col min="7946" max="7946" width="16.69921875" style="74" customWidth="1" collapsed="1"/>
    <col min="7947" max="7948" width="13" style="74" customWidth="1" collapsed="1"/>
    <col min="7949" max="8192" width="9" style="74" collapsed="1"/>
    <col min="8193" max="8201" width="11.3984375" style="74" customWidth="1" collapsed="1"/>
    <col min="8202" max="8202" width="16.69921875" style="74" customWidth="1" collapsed="1"/>
    <col min="8203" max="8204" width="13" style="74" customWidth="1" collapsed="1"/>
    <col min="8205" max="8448" width="9" style="74" collapsed="1"/>
    <col min="8449" max="8457" width="11.3984375" style="74" customWidth="1" collapsed="1"/>
    <col min="8458" max="8458" width="16.69921875" style="74" customWidth="1" collapsed="1"/>
    <col min="8459" max="8460" width="13" style="74" customWidth="1" collapsed="1"/>
    <col min="8461" max="8704" width="9" style="74" collapsed="1"/>
    <col min="8705" max="8713" width="11.3984375" style="74" customWidth="1" collapsed="1"/>
    <col min="8714" max="8714" width="16.69921875" style="74" customWidth="1" collapsed="1"/>
    <col min="8715" max="8716" width="13" style="74" customWidth="1" collapsed="1"/>
    <col min="8717" max="8960" width="9" style="74" collapsed="1"/>
    <col min="8961" max="8969" width="11.3984375" style="74" customWidth="1" collapsed="1"/>
    <col min="8970" max="8970" width="16.69921875" style="74" customWidth="1" collapsed="1"/>
    <col min="8971" max="8972" width="13" style="74" customWidth="1" collapsed="1"/>
    <col min="8973" max="9216" width="9" style="74" collapsed="1"/>
    <col min="9217" max="9225" width="11.3984375" style="74" customWidth="1" collapsed="1"/>
    <col min="9226" max="9226" width="16.69921875" style="74" customWidth="1" collapsed="1"/>
    <col min="9227" max="9228" width="13" style="74" customWidth="1" collapsed="1"/>
    <col min="9229" max="9472" width="9" style="74" collapsed="1"/>
    <col min="9473" max="9481" width="11.3984375" style="74" customWidth="1" collapsed="1"/>
    <col min="9482" max="9482" width="16.69921875" style="74" customWidth="1" collapsed="1"/>
    <col min="9483" max="9484" width="13" style="74" customWidth="1" collapsed="1"/>
    <col min="9485" max="9728" width="9" style="74" collapsed="1"/>
    <col min="9729" max="9737" width="11.3984375" style="74" customWidth="1" collapsed="1"/>
    <col min="9738" max="9738" width="16.69921875" style="74" customWidth="1" collapsed="1"/>
    <col min="9739" max="9740" width="13" style="74" customWidth="1" collapsed="1"/>
    <col min="9741" max="9984" width="9" style="74" collapsed="1"/>
    <col min="9985" max="9993" width="11.3984375" style="74" customWidth="1" collapsed="1"/>
    <col min="9994" max="9994" width="16.69921875" style="74" customWidth="1" collapsed="1"/>
    <col min="9995" max="9996" width="13" style="74" customWidth="1" collapsed="1"/>
    <col min="9997" max="10240" width="9" style="74" collapsed="1"/>
    <col min="10241" max="10249" width="11.3984375" style="74" customWidth="1" collapsed="1"/>
    <col min="10250" max="10250" width="16.69921875" style="74" customWidth="1" collapsed="1"/>
    <col min="10251" max="10252" width="13" style="74" customWidth="1" collapsed="1"/>
    <col min="10253" max="10496" width="9" style="74" collapsed="1"/>
    <col min="10497" max="10505" width="11.3984375" style="74" customWidth="1" collapsed="1"/>
    <col min="10506" max="10506" width="16.69921875" style="74" customWidth="1" collapsed="1"/>
    <col min="10507" max="10508" width="13" style="74" customWidth="1" collapsed="1"/>
    <col min="10509" max="10752" width="9" style="74" collapsed="1"/>
    <col min="10753" max="10761" width="11.3984375" style="74" customWidth="1" collapsed="1"/>
    <col min="10762" max="10762" width="16.69921875" style="74" customWidth="1" collapsed="1"/>
    <col min="10763" max="10764" width="13" style="74" customWidth="1" collapsed="1"/>
    <col min="10765" max="11008" width="9" style="74" collapsed="1"/>
    <col min="11009" max="11017" width="11.3984375" style="74" customWidth="1" collapsed="1"/>
    <col min="11018" max="11018" width="16.69921875" style="74" customWidth="1" collapsed="1"/>
    <col min="11019" max="11020" width="13" style="74" customWidth="1" collapsed="1"/>
    <col min="11021" max="11264" width="9" style="74" collapsed="1"/>
    <col min="11265" max="11273" width="11.3984375" style="74" customWidth="1" collapsed="1"/>
    <col min="11274" max="11274" width="16.69921875" style="74" customWidth="1" collapsed="1"/>
    <col min="11275" max="11276" width="13" style="74" customWidth="1" collapsed="1"/>
    <col min="11277" max="11520" width="9" style="74" collapsed="1"/>
    <col min="11521" max="11529" width="11.3984375" style="74" customWidth="1" collapsed="1"/>
    <col min="11530" max="11530" width="16.69921875" style="74" customWidth="1" collapsed="1"/>
    <col min="11531" max="11532" width="13" style="74" customWidth="1" collapsed="1"/>
    <col min="11533" max="11776" width="9" style="74" collapsed="1"/>
    <col min="11777" max="11785" width="11.3984375" style="74" customWidth="1" collapsed="1"/>
    <col min="11786" max="11786" width="16.69921875" style="74" customWidth="1" collapsed="1"/>
    <col min="11787" max="11788" width="13" style="74" customWidth="1" collapsed="1"/>
    <col min="11789" max="12032" width="9" style="74" collapsed="1"/>
    <col min="12033" max="12041" width="11.3984375" style="74" customWidth="1" collapsed="1"/>
    <col min="12042" max="12042" width="16.69921875" style="74" customWidth="1" collapsed="1"/>
    <col min="12043" max="12044" width="13" style="74" customWidth="1" collapsed="1"/>
    <col min="12045" max="12288" width="9" style="74" collapsed="1"/>
    <col min="12289" max="12297" width="11.3984375" style="74" customWidth="1" collapsed="1"/>
    <col min="12298" max="12298" width="16.69921875" style="74" customWidth="1" collapsed="1"/>
    <col min="12299" max="12300" width="13" style="74" customWidth="1" collapsed="1"/>
    <col min="12301" max="12544" width="9" style="74" collapsed="1"/>
    <col min="12545" max="12553" width="11.3984375" style="74" customWidth="1" collapsed="1"/>
    <col min="12554" max="12554" width="16.69921875" style="74" customWidth="1" collapsed="1"/>
    <col min="12555" max="12556" width="13" style="74" customWidth="1" collapsed="1"/>
    <col min="12557" max="12800" width="9" style="74" collapsed="1"/>
    <col min="12801" max="12809" width="11.3984375" style="74" customWidth="1" collapsed="1"/>
    <col min="12810" max="12810" width="16.69921875" style="74" customWidth="1" collapsed="1"/>
    <col min="12811" max="12812" width="13" style="74" customWidth="1" collapsed="1"/>
    <col min="12813" max="13056" width="9" style="74" collapsed="1"/>
    <col min="13057" max="13065" width="11.3984375" style="74" customWidth="1" collapsed="1"/>
    <col min="13066" max="13066" width="16.69921875" style="74" customWidth="1" collapsed="1"/>
    <col min="13067" max="13068" width="13" style="74" customWidth="1" collapsed="1"/>
    <col min="13069" max="13312" width="9" style="74" collapsed="1"/>
    <col min="13313" max="13321" width="11.3984375" style="74" customWidth="1" collapsed="1"/>
    <col min="13322" max="13322" width="16.69921875" style="74" customWidth="1" collapsed="1"/>
    <col min="13323" max="13324" width="13" style="74" customWidth="1" collapsed="1"/>
    <col min="13325" max="13568" width="9" style="74" collapsed="1"/>
    <col min="13569" max="13577" width="11.3984375" style="74" customWidth="1" collapsed="1"/>
    <col min="13578" max="13578" width="16.69921875" style="74" customWidth="1" collapsed="1"/>
    <col min="13579" max="13580" width="13" style="74" customWidth="1" collapsed="1"/>
    <col min="13581" max="13824" width="9" style="74" collapsed="1"/>
    <col min="13825" max="13833" width="11.3984375" style="74" customWidth="1" collapsed="1"/>
    <col min="13834" max="13834" width="16.69921875" style="74" customWidth="1" collapsed="1"/>
    <col min="13835" max="13836" width="13" style="74" customWidth="1" collapsed="1"/>
    <col min="13837" max="14080" width="9" style="74" collapsed="1"/>
    <col min="14081" max="14089" width="11.3984375" style="74" customWidth="1" collapsed="1"/>
    <col min="14090" max="14090" width="16.69921875" style="74" customWidth="1" collapsed="1"/>
    <col min="14091" max="14092" width="13" style="74" customWidth="1" collapsed="1"/>
    <col min="14093" max="14336" width="9" style="74" collapsed="1"/>
    <col min="14337" max="14345" width="11.3984375" style="74" customWidth="1" collapsed="1"/>
    <col min="14346" max="14346" width="16.69921875" style="74" customWidth="1" collapsed="1"/>
    <col min="14347" max="14348" width="13" style="74" customWidth="1" collapsed="1"/>
    <col min="14349" max="14592" width="9" style="74" collapsed="1"/>
    <col min="14593" max="14601" width="11.3984375" style="74" customWidth="1" collapsed="1"/>
    <col min="14602" max="14602" width="16.69921875" style="74" customWidth="1" collapsed="1"/>
    <col min="14603" max="14604" width="13" style="74" customWidth="1" collapsed="1"/>
    <col min="14605" max="14848" width="9" style="74" collapsed="1"/>
    <col min="14849" max="14857" width="11.3984375" style="74" customWidth="1" collapsed="1"/>
    <col min="14858" max="14858" width="16.69921875" style="74" customWidth="1" collapsed="1"/>
    <col min="14859" max="14860" width="13" style="74" customWidth="1" collapsed="1"/>
    <col min="14861" max="15104" width="9" style="74" collapsed="1"/>
    <col min="15105" max="15113" width="11.3984375" style="74" customWidth="1" collapsed="1"/>
    <col min="15114" max="15114" width="16.69921875" style="74" customWidth="1" collapsed="1"/>
    <col min="15115" max="15116" width="13" style="74" customWidth="1" collapsed="1"/>
    <col min="15117" max="15360" width="9" style="74" collapsed="1"/>
    <col min="15361" max="15369" width="11.3984375" style="74" customWidth="1" collapsed="1"/>
    <col min="15370" max="15370" width="16.69921875" style="74" customWidth="1" collapsed="1"/>
    <col min="15371" max="15372" width="13" style="74" customWidth="1" collapsed="1"/>
    <col min="15373" max="15616" width="9" style="74" collapsed="1"/>
    <col min="15617" max="15625" width="11.3984375" style="74" customWidth="1" collapsed="1"/>
    <col min="15626" max="15626" width="16.69921875" style="74" customWidth="1" collapsed="1"/>
    <col min="15627" max="15628" width="13" style="74" customWidth="1" collapsed="1"/>
    <col min="15629" max="15872" width="9" style="74" collapsed="1"/>
    <col min="15873" max="15881" width="11.3984375" style="74" customWidth="1" collapsed="1"/>
    <col min="15882" max="15882" width="16.69921875" style="74" customWidth="1" collapsed="1"/>
    <col min="15883" max="15884" width="13" style="74" customWidth="1" collapsed="1"/>
    <col min="15885" max="16128" width="9" style="74" collapsed="1"/>
    <col min="16129" max="16137" width="11.3984375" style="74" customWidth="1" collapsed="1"/>
    <col min="16138" max="16138" width="16.69921875" style="74" customWidth="1" collapsed="1"/>
    <col min="16139" max="16140" width="13" style="74" customWidth="1" collapsed="1"/>
    <col min="16141" max="16384" width="9" style="74" collapsed="1"/>
  </cols>
  <sheetData>
    <row r="1" spans="1:12" ht="58.5" customHeight="1">
      <c r="A1" s="73"/>
      <c r="B1" s="184" t="s">
        <v>51</v>
      </c>
      <c r="C1" s="184"/>
      <c r="D1" s="184"/>
      <c r="E1" s="184"/>
      <c r="F1" s="184"/>
      <c r="G1" s="184"/>
      <c r="H1" s="184"/>
      <c r="I1" s="184"/>
      <c r="J1" s="184"/>
      <c r="K1" s="184"/>
      <c r="L1" s="185"/>
    </row>
    <row r="2" spans="1:12" ht="22.5" customHeight="1">
      <c r="A2" s="75"/>
      <c r="B2" s="186" t="s">
        <v>52</v>
      </c>
      <c r="C2" s="187"/>
      <c r="D2" s="175" t="s">
        <v>53</v>
      </c>
      <c r="E2" s="76" t="s">
        <v>54</v>
      </c>
      <c r="F2" s="188" t="s">
        <v>55</v>
      </c>
      <c r="G2" s="188"/>
      <c r="H2" s="188"/>
      <c r="I2" s="188"/>
      <c r="J2" s="77"/>
      <c r="K2" s="189" t="s">
        <v>56</v>
      </c>
      <c r="L2" s="190"/>
    </row>
    <row r="3" spans="1:12" ht="51" customHeight="1" thickBot="1">
      <c r="A3" s="75"/>
      <c r="B3" s="78" t="s">
        <v>57</v>
      </c>
      <c r="C3" s="78" t="s">
        <v>58</v>
      </c>
      <c r="D3" s="180"/>
      <c r="E3" s="78" t="s">
        <v>59</v>
      </c>
      <c r="F3" s="193" t="s">
        <v>60</v>
      </c>
      <c r="G3" s="194"/>
      <c r="H3" s="195"/>
      <c r="I3" s="78" t="s">
        <v>61</v>
      </c>
      <c r="J3" s="77"/>
      <c r="K3" s="191"/>
      <c r="L3" s="192"/>
    </row>
    <row r="4" spans="1:12" ht="18" customHeight="1" thickTop="1">
      <c r="A4" s="144" t="s">
        <v>62</v>
      </c>
      <c r="B4" s="145" t="s">
        <v>63</v>
      </c>
      <c r="C4" s="145" t="s">
        <v>64</v>
      </c>
      <c r="D4" s="181" t="s">
        <v>65</v>
      </c>
      <c r="E4" s="177" t="s">
        <v>66</v>
      </c>
      <c r="F4" s="79" t="s">
        <v>67</v>
      </c>
      <c r="G4" s="80"/>
      <c r="H4" s="81"/>
      <c r="I4" s="177" t="s">
        <v>68</v>
      </c>
      <c r="J4" s="77"/>
      <c r="K4" s="169" t="s">
        <v>69</v>
      </c>
      <c r="L4" s="170"/>
    </row>
    <row r="5" spans="1:12" ht="18" customHeight="1">
      <c r="A5" s="144"/>
      <c r="B5" s="146"/>
      <c r="C5" s="146"/>
      <c r="D5" s="182"/>
      <c r="E5" s="183"/>
      <c r="F5" s="173" t="s">
        <v>70</v>
      </c>
      <c r="G5" s="173"/>
      <c r="H5" s="173"/>
      <c r="I5" s="183"/>
      <c r="J5" s="77"/>
      <c r="K5" s="169"/>
      <c r="L5" s="170"/>
    </row>
    <row r="6" spans="1:12" ht="18" customHeight="1">
      <c r="A6" s="144"/>
      <c r="B6" s="146"/>
      <c r="C6" s="146"/>
      <c r="D6" s="182"/>
      <c r="E6" s="183"/>
      <c r="F6" s="173" t="s">
        <v>71</v>
      </c>
      <c r="G6" s="173"/>
      <c r="H6" s="173"/>
      <c r="I6" s="183"/>
      <c r="J6" s="77"/>
      <c r="K6" s="169"/>
      <c r="L6" s="170"/>
    </row>
    <row r="7" spans="1:12" ht="18" customHeight="1">
      <c r="A7" s="144"/>
      <c r="B7" s="146"/>
      <c r="C7" s="146"/>
      <c r="D7" s="182"/>
      <c r="E7" s="183"/>
      <c r="F7" s="174" t="s">
        <v>72</v>
      </c>
      <c r="G7" s="174"/>
      <c r="H7" s="174"/>
      <c r="I7" s="183"/>
      <c r="J7" s="77"/>
      <c r="K7" s="169"/>
      <c r="L7" s="170"/>
    </row>
    <row r="8" spans="1:12" ht="16.5" customHeight="1">
      <c r="A8" s="144" t="s">
        <v>73</v>
      </c>
      <c r="B8" s="146"/>
      <c r="C8" s="145" t="s">
        <v>74</v>
      </c>
      <c r="D8" s="175" t="s">
        <v>75</v>
      </c>
      <c r="E8" s="145" t="s">
        <v>74</v>
      </c>
      <c r="F8" s="79" t="s">
        <v>67</v>
      </c>
      <c r="G8" s="80"/>
      <c r="H8" s="81"/>
      <c r="I8" s="177" t="s">
        <v>68</v>
      </c>
      <c r="J8" s="77"/>
      <c r="K8" s="196" t="s">
        <v>76</v>
      </c>
      <c r="L8" s="197"/>
    </row>
    <row r="9" spans="1:12" ht="16.5" customHeight="1">
      <c r="A9" s="144"/>
      <c r="B9" s="146"/>
      <c r="C9" s="146"/>
      <c r="D9" s="180"/>
      <c r="E9" s="146"/>
      <c r="F9" s="173" t="s">
        <v>70</v>
      </c>
      <c r="G9" s="173"/>
      <c r="H9" s="173"/>
      <c r="I9" s="183"/>
      <c r="J9" s="77"/>
      <c r="K9" s="198"/>
      <c r="L9" s="199"/>
    </row>
    <row r="10" spans="1:12" ht="16.5" customHeight="1">
      <c r="A10" s="144"/>
      <c r="B10" s="146"/>
      <c r="C10" s="146"/>
      <c r="D10" s="180"/>
      <c r="E10" s="146"/>
      <c r="F10" s="173" t="s">
        <v>71</v>
      </c>
      <c r="G10" s="173"/>
      <c r="H10" s="173"/>
      <c r="I10" s="183"/>
      <c r="J10" s="77"/>
      <c r="K10" s="198"/>
      <c r="L10" s="199"/>
    </row>
    <row r="11" spans="1:12" ht="16.5" customHeight="1">
      <c r="A11" s="144"/>
      <c r="B11" s="147"/>
      <c r="C11" s="147"/>
      <c r="D11" s="176"/>
      <c r="E11" s="147"/>
      <c r="F11" s="174" t="s">
        <v>72</v>
      </c>
      <c r="G11" s="174"/>
      <c r="H11" s="174"/>
      <c r="I11" s="183"/>
      <c r="J11" s="77"/>
      <c r="K11" s="200"/>
      <c r="L11" s="201"/>
    </row>
    <row r="12" spans="1:12" ht="14.4">
      <c r="A12" s="144" t="s">
        <v>62</v>
      </c>
      <c r="B12" s="148" t="s">
        <v>77</v>
      </c>
      <c r="C12" s="175" t="s">
        <v>78</v>
      </c>
      <c r="D12" s="181" t="s">
        <v>65</v>
      </c>
      <c r="E12" s="177" t="s">
        <v>66</v>
      </c>
      <c r="F12" s="79" t="s">
        <v>67</v>
      </c>
      <c r="G12" s="80"/>
      <c r="H12" s="81"/>
      <c r="I12" s="177" t="s">
        <v>68</v>
      </c>
      <c r="J12" s="77"/>
      <c r="K12" s="167" t="s">
        <v>69</v>
      </c>
      <c r="L12" s="168"/>
    </row>
    <row r="13" spans="1:12" ht="14.4">
      <c r="A13" s="144"/>
      <c r="B13" s="149"/>
      <c r="C13" s="180"/>
      <c r="D13" s="182"/>
      <c r="E13" s="183"/>
      <c r="F13" s="173" t="s">
        <v>70</v>
      </c>
      <c r="G13" s="173"/>
      <c r="H13" s="173"/>
      <c r="I13" s="183"/>
      <c r="J13" s="77"/>
      <c r="K13" s="169"/>
      <c r="L13" s="170"/>
    </row>
    <row r="14" spans="1:12" ht="14.4">
      <c r="A14" s="144"/>
      <c r="B14" s="149"/>
      <c r="C14" s="180"/>
      <c r="D14" s="182"/>
      <c r="E14" s="183"/>
      <c r="F14" s="173" t="s">
        <v>79</v>
      </c>
      <c r="G14" s="173"/>
      <c r="H14" s="173"/>
      <c r="I14" s="183"/>
      <c r="J14" s="77"/>
      <c r="K14" s="169"/>
      <c r="L14" s="170"/>
    </row>
    <row r="15" spans="1:12" ht="14.4">
      <c r="A15" s="144"/>
      <c r="B15" s="149"/>
      <c r="C15" s="176"/>
      <c r="D15" s="182"/>
      <c r="E15" s="183"/>
      <c r="F15" s="174" t="s">
        <v>72</v>
      </c>
      <c r="G15" s="174"/>
      <c r="H15" s="174"/>
      <c r="I15" s="183"/>
      <c r="J15" s="77"/>
      <c r="K15" s="171"/>
      <c r="L15" s="172"/>
    </row>
    <row r="16" spans="1:12" ht="17.399999999999999" customHeight="1">
      <c r="A16" s="144" t="s">
        <v>80</v>
      </c>
      <c r="B16" s="149"/>
      <c r="C16" s="175" t="s">
        <v>81</v>
      </c>
      <c r="D16" s="148" t="s">
        <v>65</v>
      </c>
      <c r="E16" s="177" t="s">
        <v>66</v>
      </c>
      <c r="F16" s="179" t="s">
        <v>82</v>
      </c>
      <c r="G16" s="179"/>
      <c r="H16" s="179"/>
      <c r="I16" s="160" t="s">
        <v>83</v>
      </c>
      <c r="J16" s="77"/>
      <c r="K16" s="140" t="s">
        <v>59</v>
      </c>
      <c r="L16" s="141"/>
    </row>
    <row r="17" spans="1:12" ht="16.5" customHeight="1">
      <c r="A17" s="144"/>
      <c r="B17" s="149"/>
      <c r="C17" s="176"/>
      <c r="D17" s="150"/>
      <c r="E17" s="178"/>
      <c r="F17" s="142" t="s">
        <v>84</v>
      </c>
      <c r="G17" s="142"/>
      <c r="H17" s="142"/>
      <c r="I17" s="162"/>
      <c r="J17" s="77"/>
      <c r="K17" s="130" t="s">
        <v>85</v>
      </c>
      <c r="L17" s="143"/>
    </row>
    <row r="18" spans="1:12" ht="16.8" customHeight="1">
      <c r="A18" s="144" t="s">
        <v>86</v>
      </c>
      <c r="B18" s="149"/>
      <c r="C18" s="145" t="s">
        <v>74</v>
      </c>
      <c r="D18" s="148" t="s">
        <v>87</v>
      </c>
      <c r="E18" s="145" t="s">
        <v>74</v>
      </c>
      <c r="F18" s="151" t="s">
        <v>88</v>
      </c>
      <c r="G18" s="152"/>
      <c r="H18" s="153"/>
      <c r="I18" s="160" t="s">
        <v>83</v>
      </c>
      <c r="J18" s="77"/>
      <c r="K18" s="163" t="s">
        <v>89</v>
      </c>
      <c r="L18" s="164"/>
    </row>
    <row r="19" spans="1:12" ht="16.8" customHeight="1">
      <c r="A19" s="144"/>
      <c r="B19" s="149"/>
      <c r="C19" s="146"/>
      <c r="D19" s="149"/>
      <c r="E19" s="146"/>
      <c r="F19" s="154"/>
      <c r="G19" s="155"/>
      <c r="H19" s="156"/>
      <c r="I19" s="161"/>
      <c r="J19" s="77"/>
      <c r="K19" s="165"/>
      <c r="L19" s="166"/>
    </row>
    <row r="20" spans="1:12">
      <c r="A20" s="144"/>
      <c r="B20" s="149"/>
      <c r="C20" s="146"/>
      <c r="D20" s="149"/>
      <c r="E20" s="146"/>
      <c r="F20" s="154"/>
      <c r="G20" s="155"/>
      <c r="H20" s="156"/>
      <c r="I20" s="161"/>
      <c r="J20" s="77"/>
      <c r="K20" s="130" t="s">
        <v>90</v>
      </c>
      <c r="L20" s="131"/>
    </row>
    <row r="21" spans="1:12">
      <c r="A21" s="144"/>
      <c r="B21" s="150"/>
      <c r="C21" s="147"/>
      <c r="D21" s="150"/>
      <c r="E21" s="147"/>
      <c r="F21" s="157"/>
      <c r="G21" s="158"/>
      <c r="H21" s="159"/>
      <c r="I21" s="162"/>
      <c r="J21" s="77"/>
      <c r="K21" s="132"/>
      <c r="L21" s="131"/>
    </row>
    <row r="22" spans="1:12" ht="6.6" customHeight="1">
      <c r="A22" s="75"/>
      <c r="B22" s="82"/>
      <c r="C22" s="82"/>
      <c r="D22" s="82"/>
      <c r="E22" s="82"/>
      <c r="F22" s="82"/>
      <c r="G22" s="82"/>
      <c r="H22" s="82"/>
      <c r="I22" s="82"/>
      <c r="J22" s="82"/>
      <c r="K22" s="133"/>
      <c r="L22" s="134"/>
    </row>
    <row r="23" spans="1:12">
      <c r="A23" s="75"/>
      <c r="B23" s="135" t="s">
        <v>91</v>
      </c>
      <c r="C23" s="135"/>
      <c r="D23" s="135"/>
      <c r="E23" s="135"/>
      <c r="F23" s="135"/>
      <c r="G23" s="135"/>
      <c r="H23" s="135"/>
      <c r="I23" s="135"/>
      <c r="J23" s="135"/>
      <c r="K23" s="136" t="s">
        <v>92</v>
      </c>
      <c r="L23" s="137"/>
    </row>
    <row r="24" spans="1:12">
      <c r="A24" s="75"/>
      <c r="B24" s="138" t="s">
        <v>93</v>
      </c>
      <c r="C24" s="138"/>
      <c r="D24" s="138"/>
      <c r="E24" s="138"/>
      <c r="F24" s="138"/>
      <c r="G24" s="138"/>
      <c r="H24" s="138"/>
      <c r="I24" s="138"/>
      <c r="J24" s="138"/>
      <c r="K24" s="138" t="s">
        <v>94</v>
      </c>
      <c r="L24" s="139"/>
    </row>
    <row r="25" spans="1:12" ht="8.4" customHeight="1">
      <c r="A25" s="75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4"/>
    </row>
    <row r="26" spans="1:12">
      <c r="A26" s="75"/>
      <c r="B26" s="82"/>
      <c r="C26" s="82"/>
      <c r="D26" s="82"/>
      <c r="E26" s="82"/>
      <c r="F26" s="82"/>
      <c r="G26" s="85"/>
      <c r="H26" s="129" t="s">
        <v>95</v>
      </c>
      <c r="I26" s="129"/>
      <c r="J26" s="129"/>
      <c r="K26" s="86"/>
      <c r="L26" s="87" t="s">
        <v>96</v>
      </c>
    </row>
    <row r="27" spans="1:12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90"/>
    </row>
  </sheetData>
  <sheetProtection algorithmName="SHA-512" hashValue="R9qvCZ+K8ZEJpPO0gxvainjXhvPiEhZnXw+V9ZuHkADqe1dZMJlbV7VOshJDToq95BnnjDu9o5nGwG3Ua5WD0Q==" saltValue="PSNJVNOf3ZB7Ze7rw/xBMg==" spinCount="100000" sheet="1" objects="1" scenarios="1"/>
  <mergeCells count="58">
    <mergeCell ref="I8:I11"/>
    <mergeCell ref="F9:H9"/>
    <mergeCell ref="F10:H10"/>
    <mergeCell ref="F11:H11"/>
    <mergeCell ref="B1:L1"/>
    <mergeCell ref="B2:C2"/>
    <mergeCell ref="D2:D3"/>
    <mergeCell ref="F2:I2"/>
    <mergeCell ref="K2:L3"/>
    <mergeCell ref="F3:H3"/>
    <mergeCell ref="K4:L7"/>
    <mergeCell ref="F5:H5"/>
    <mergeCell ref="F6:H6"/>
    <mergeCell ref="F7:H7"/>
    <mergeCell ref="K8:L11"/>
    <mergeCell ref="I4:I7"/>
    <mergeCell ref="A4:A7"/>
    <mergeCell ref="B4:B11"/>
    <mergeCell ref="C4:C7"/>
    <mergeCell ref="D4:D7"/>
    <mergeCell ref="E4:E7"/>
    <mergeCell ref="A8:A11"/>
    <mergeCell ref="C8:C11"/>
    <mergeCell ref="D8:D11"/>
    <mergeCell ref="E8:E11"/>
    <mergeCell ref="K12:L15"/>
    <mergeCell ref="F13:H13"/>
    <mergeCell ref="F14:H14"/>
    <mergeCell ref="F15:H15"/>
    <mergeCell ref="A16:A17"/>
    <mergeCell ref="C16:C17"/>
    <mergeCell ref="D16:D17"/>
    <mergeCell ref="E16:E17"/>
    <mergeCell ref="F16:H16"/>
    <mergeCell ref="I16:I17"/>
    <mergeCell ref="A12:A15"/>
    <mergeCell ref="B12:B21"/>
    <mergeCell ref="C12:C15"/>
    <mergeCell ref="D12:D15"/>
    <mergeCell ref="E12:E15"/>
    <mergeCell ref="I12:I15"/>
    <mergeCell ref="K16:L16"/>
    <mergeCell ref="F17:H17"/>
    <mergeCell ref="K17:L17"/>
    <mergeCell ref="A18:A21"/>
    <mergeCell ref="C18:C21"/>
    <mergeCell ref="D18:D21"/>
    <mergeCell ref="E18:E21"/>
    <mergeCell ref="F18:H21"/>
    <mergeCell ref="I18:I21"/>
    <mergeCell ref="K18:L19"/>
    <mergeCell ref="H26:J26"/>
    <mergeCell ref="K20:L21"/>
    <mergeCell ref="K22:L22"/>
    <mergeCell ref="B23:J23"/>
    <mergeCell ref="K23:L23"/>
    <mergeCell ref="B24:J24"/>
    <mergeCell ref="K24:L24"/>
  </mergeCells>
  <phoneticPr fontId="3"/>
  <pageMargins left="0.7" right="0.7" top="0.75" bottom="0.75" header="0.3" footer="0.3"/>
  <pageSetup paperSize="9" scale="5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09B9-9D6D-4DEC-9B5A-98B19F33AC68}">
  <sheetPr codeName="SheetInsuranceRate"/>
  <dimension ref="A1:K53"/>
  <sheetViews>
    <sheetView topLeftCell="A2" zoomScaleNormal="100" workbookViewId="0"/>
  </sheetViews>
  <sheetFormatPr defaultColWidth="8" defaultRowHeight="13.2"/>
  <cols>
    <col min="1" max="1" width="10.59765625" style="1" customWidth="1" collapsed="1"/>
    <col min="2" max="8" width="9.59765625" style="1" customWidth="1" collapsed="1"/>
    <col min="9" max="16384" width="8" style="1" collapsed="1"/>
  </cols>
  <sheetData>
    <row r="1" spans="1:11">
      <c r="A1" s="103" t="s">
        <v>152</v>
      </c>
      <c r="B1" s="104"/>
      <c r="C1" s="104"/>
      <c r="D1" s="104"/>
      <c r="E1" s="104"/>
      <c r="F1" s="104"/>
      <c r="G1" s="104"/>
      <c r="H1" s="105"/>
    </row>
    <row r="2" spans="1:11">
      <c r="A2" s="106"/>
      <c r="H2" s="91"/>
    </row>
    <row r="3" spans="1:11">
      <c r="A3" s="106"/>
      <c r="B3" s="203" t="s">
        <v>20</v>
      </c>
      <c r="C3" s="203" t="s">
        <v>21</v>
      </c>
      <c r="D3" s="203"/>
      <c r="E3" s="203" t="s">
        <v>97</v>
      </c>
      <c r="F3" s="204" t="s">
        <v>98</v>
      </c>
      <c r="G3" s="204" t="s">
        <v>153</v>
      </c>
      <c r="H3" s="202" t="s">
        <v>99</v>
      </c>
    </row>
    <row r="4" spans="1:11">
      <c r="A4" s="106"/>
      <c r="B4" s="203"/>
      <c r="C4" s="92" t="s">
        <v>100</v>
      </c>
      <c r="D4" s="92" t="s">
        <v>101</v>
      </c>
      <c r="E4" s="203"/>
      <c r="F4" s="204"/>
      <c r="G4" s="204"/>
      <c r="H4" s="202"/>
    </row>
    <row r="5" spans="1:11" hidden="1">
      <c r="A5" s="93" t="s">
        <v>102</v>
      </c>
      <c r="B5" s="94">
        <v>0</v>
      </c>
      <c r="C5" s="95">
        <v>0</v>
      </c>
      <c r="D5" s="95">
        <v>0</v>
      </c>
      <c r="E5" s="94">
        <v>0</v>
      </c>
      <c r="F5" s="94">
        <v>0</v>
      </c>
      <c r="G5" s="107"/>
      <c r="H5" s="96">
        <f>SUM(B5:F5)</f>
        <v>0</v>
      </c>
      <c r="J5" s="97"/>
      <c r="K5" s="98"/>
    </row>
    <row r="6" spans="1:11" hidden="1">
      <c r="A6" s="93" t="s">
        <v>103</v>
      </c>
      <c r="B6" s="94">
        <v>0</v>
      </c>
      <c r="C6" s="95">
        <v>0</v>
      </c>
      <c r="D6" s="95">
        <v>0</v>
      </c>
      <c r="E6" s="94">
        <v>0</v>
      </c>
      <c r="F6" s="94">
        <v>0</v>
      </c>
      <c r="G6" s="107"/>
      <c r="H6" s="96">
        <f>SUM(B6:F6)</f>
        <v>0</v>
      </c>
      <c r="J6" s="97"/>
      <c r="K6" s="98"/>
    </row>
    <row r="7" spans="1:11">
      <c r="A7" s="93" t="s">
        <v>49</v>
      </c>
      <c r="B7" s="108">
        <v>1.0500000000000001E-2</v>
      </c>
      <c r="C7" s="95">
        <v>5.1400000000000001E-2</v>
      </c>
      <c r="D7" s="95">
        <v>8.0999999999999996E-3</v>
      </c>
      <c r="E7" s="94">
        <v>9.1499999999999998E-2</v>
      </c>
      <c r="F7" s="108">
        <v>3.5999999999999999E-3</v>
      </c>
      <c r="G7" s="95">
        <v>1.15E-3</v>
      </c>
      <c r="H7" s="96">
        <f>SUM(B7:G7)</f>
        <v>0.16625000000000001</v>
      </c>
      <c r="J7" s="97"/>
      <c r="K7" s="98"/>
    </row>
    <row r="8" spans="1:11">
      <c r="A8" s="93" t="s">
        <v>104</v>
      </c>
      <c r="B8" s="108">
        <v>1.0500000000000001E-2</v>
      </c>
      <c r="C8" s="95">
        <v>4.9250000000000002E-2</v>
      </c>
      <c r="D8" s="95">
        <v>8.0999999999999996E-3</v>
      </c>
      <c r="E8" s="94">
        <v>9.1499999999999998E-2</v>
      </c>
      <c r="F8" s="108">
        <v>3.5999999999999999E-3</v>
      </c>
      <c r="G8" s="95">
        <v>1.15E-3</v>
      </c>
      <c r="H8" s="96">
        <f t="shared" ref="H8:H53" si="0">SUM(B8:G8)</f>
        <v>0.1641</v>
      </c>
      <c r="J8" s="97"/>
      <c r="K8" s="98"/>
    </row>
    <row r="9" spans="1:11">
      <c r="A9" s="93" t="s">
        <v>105</v>
      </c>
      <c r="B9" s="108">
        <v>1.0500000000000001E-2</v>
      </c>
      <c r="C9" s="95">
        <v>4.7550000000000002E-2</v>
      </c>
      <c r="D9" s="95">
        <v>8.0999999999999996E-3</v>
      </c>
      <c r="E9" s="94">
        <v>9.1499999999999998E-2</v>
      </c>
      <c r="F9" s="108">
        <v>3.5999999999999999E-3</v>
      </c>
      <c r="G9" s="95">
        <v>1.15E-3</v>
      </c>
      <c r="H9" s="96">
        <f t="shared" si="0"/>
        <v>0.16240000000000002</v>
      </c>
      <c r="J9" s="97"/>
      <c r="K9" s="98"/>
    </row>
    <row r="10" spans="1:11">
      <c r="A10" s="93" t="s">
        <v>106</v>
      </c>
      <c r="B10" s="108">
        <v>1.0500000000000001E-2</v>
      </c>
      <c r="C10" s="95">
        <v>5.0500000000000003E-2</v>
      </c>
      <c r="D10" s="95">
        <v>8.0999999999999996E-3</v>
      </c>
      <c r="E10" s="94">
        <v>9.1499999999999998E-2</v>
      </c>
      <c r="F10" s="108">
        <v>3.5999999999999999E-3</v>
      </c>
      <c r="G10" s="95">
        <v>1.15E-3</v>
      </c>
      <c r="H10" s="96">
        <f t="shared" si="0"/>
        <v>0.16535000000000002</v>
      </c>
      <c r="J10" s="97"/>
      <c r="K10" s="98"/>
    </row>
    <row r="11" spans="1:11">
      <c r="A11" s="93" t="s">
        <v>107</v>
      </c>
      <c r="B11" s="108">
        <v>1.0500000000000001E-2</v>
      </c>
      <c r="C11" s="95">
        <v>5.0049999999999997E-2</v>
      </c>
      <c r="D11" s="95">
        <v>8.0999999999999996E-3</v>
      </c>
      <c r="E11" s="94">
        <v>9.1499999999999998E-2</v>
      </c>
      <c r="F11" s="108">
        <v>3.5999999999999999E-3</v>
      </c>
      <c r="G11" s="95">
        <v>1.15E-3</v>
      </c>
      <c r="H11" s="96">
        <f t="shared" si="0"/>
        <v>0.16490000000000002</v>
      </c>
      <c r="J11" s="97"/>
      <c r="K11" s="98"/>
    </row>
    <row r="12" spans="1:11">
      <c r="A12" s="93" t="s">
        <v>108</v>
      </c>
      <c r="B12" s="108">
        <v>1.0500000000000001E-2</v>
      </c>
      <c r="C12" s="95">
        <v>4.8750000000000002E-2</v>
      </c>
      <c r="D12" s="95">
        <v>8.0999999999999996E-3</v>
      </c>
      <c r="E12" s="94">
        <v>9.1499999999999998E-2</v>
      </c>
      <c r="F12" s="108">
        <v>3.5999999999999999E-3</v>
      </c>
      <c r="G12" s="95">
        <v>1.15E-3</v>
      </c>
      <c r="H12" s="96">
        <f t="shared" si="0"/>
        <v>0.1636</v>
      </c>
      <c r="J12" s="97"/>
      <c r="K12" s="98"/>
    </row>
    <row r="13" spans="1:11">
      <c r="A13" s="93" t="s">
        <v>109</v>
      </c>
      <c r="B13" s="108">
        <v>1.0500000000000001E-2</v>
      </c>
      <c r="C13" s="95">
        <v>4.7500000000000001E-2</v>
      </c>
      <c r="D13" s="95">
        <v>8.0999999999999996E-3</v>
      </c>
      <c r="E13" s="94">
        <v>9.1499999999999998E-2</v>
      </c>
      <c r="F13" s="108">
        <v>3.5999999999999999E-3</v>
      </c>
      <c r="G13" s="95">
        <v>1.15E-3</v>
      </c>
      <c r="H13" s="96">
        <f t="shared" si="0"/>
        <v>0.16235000000000002</v>
      </c>
      <c r="J13" s="97"/>
      <c r="K13" s="98"/>
    </row>
    <row r="14" spans="1:11">
      <c r="A14" s="93" t="s">
        <v>110</v>
      </c>
      <c r="B14" s="108">
        <v>1.0500000000000001E-2</v>
      </c>
      <c r="C14" s="95">
        <v>4.7600000000000003E-2</v>
      </c>
      <c r="D14" s="95">
        <v>8.0999999999999996E-3</v>
      </c>
      <c r="E14" s="94">
        <v>9.1499999999999998E-2</v>
      </c>
      <c r="F14" s="108">
        <v>3.5999999999999999E-3</v>
      </c>
      <c r="G14" s="95">
        <v>1.15E-3</v>
      </c>
      <c r="H14" s="96">
        <f t="shared" si="0"/>
        <v>0.16245000000000001</v>
      </c>
      <c r="J14" s="97"/>
      <c r="K14" s="98"/>
    </row>
    <row r="15" spans="1:11">
      <c r="A15" s="93" t="s">
        <v>111</v>
      </c>
      <c r="B15" s="108">
        <v>1.0500000000000001E-2</v>
      </c>
      <c r="C15" s="95">
        <v>4.9099999999999998E-2</v>
      </c>
      <c r="D15" s="95">
        <v>8.0999999999999996E-3</v>
      </c>
      <c r="E15" s="94">
        <v>9.1499999999999998E-2</v>
      </c>
      <c r="F15" s="108">
        <v>3.5999999999999999E-3</v>
      </c>
      <c r="G15" s="95">
        <v>1.15E-3</v>
      </c>
      <c r="H15" s="96">
        <f t="shared" si="0"/>
        <v>0.16395000000000001</v>
      </c>
      <c r="J15" s="97"/>
      <c r="K15" s="98"/>
    </row>
    <row r="16" spans="1:11">
      <c r="A16" s="93" t="s">
        <v>112</v>
      </c>
      <c r="B16" s="108">
        <v>1.0500000000000001E-2</v>
      </c>
      <c r="C16" s="95">
        <v>4.8399999999999999E-2</v>
      </c>
      <c r="D16" s="95">
        <v>8.0999999999999996E-3</v>
      </c>
      <c r="E16" s="94">
        <v>9.1499999999999998E-2</v>
      </c>
      <c r="F16" s="108">
        <v>3.5999999999999999E-3</v>
      </c>
      <c r="G16" s="95">
        <v>1.15E-3</v>
      </c>
      <c r="H16" s="96">
        <f t="shared" si="0"/>
        <v>0.16325000000000001</v>
      </c>
      <c r="J16" s="97"/>
      <c r="K16" s="98"/>
    </row>
    <row r="17" spans="1:11">
      <c r="A17" s="93" t="s">
        <v>113</v>
      </c>
      <c r="B17" s="108">
        <v>1.0500000000000001E-2</v>
      </c>
      <c r="C17" s="95">
        <v>4.8349999999999997E-2</v>
      </c>
      <c r="D17" s="95">
        <v>8.0999999999999996E-3</v>
      </c>
      <c r="E17" s="94">
        <v>9.1499999999999998E-2</v>
      </c>
      <c r="F17" s="108">
        <v>3.5999999999999999E-3</v>
      </c>
      <c r="G17" s="95">
        <v>1.15E-3</v>
      </c>
      <c r="H17" s="96">
        <f t="shared" si="0"/>
        <v>0.16319999999999998</v>
      </c>
      <c r="J17" s="97"/>
      <c r="K17" s="98"/>
    </row>
    <row r="18" spans="1:11">
      <c r="A18" s="93" t="s">
        <v>114</v>
      </c>
      <c r="B18" s="108">
        <v>1.0500000000000001E-2</v>
      </c>
      <c r="C18" s="95">
        <v>4.8649999999999999E-2</v>
      </c>
      <c r="D18" s="95">
        <v>8.0999999999999996E-3</v>
      </c>
      <c r="E18" s="94">
        <v>9.1499999999999998E-2</v>
      </c>
      <c r="F18" s="108">
        <v>3.5999999999999999E-3</v>
      </c>
      <c r="G18" s="95">
        <v>1.15E-3</v>
      </c>
      <c r="H18" s="96">
        <f t="shared" si="0"/>
        <v>0.16350000000000001</v>
      </c>
      <c r="J18" s="97"/>
      <c r="K18" s="98"/>
    </row>
    <row r="19" spans="1:11">
      <c r="A19" s="93" t="s">
        <v>115</v>
      </c>
      <c r="B19" s="108">
        <v>1.0500000000000001E-2</v>
      </c>
      <c r="C19" s="95">
        <v>4.9250000000000002E-2</v>
      </c>
      <c r="D19" s="95">
        <v>8.0999999999999996E-3</v>
      </c>
      <c r="E19" s="94">
        <v>9.1499999999999998E-2</v>
      </c>
      <c r="F19" s="108">
        <v>3.5999999999999999E-3</v>
      </c>
      <c r="G19" s="95">
        <v>1.15E-3</v>
      </c>
      <c r="H19" s="96">
        <f t="shared" si="0"/>
        <v>0.1641</v>
      </c>
      <c r="J19" s="97"/>
      <c r="K19" s="98"/>
    </row>
    <row r="20" spans="1:11">
      <c r="A20" s="93" t="s">
        <v>116</v>
      </c>
      <c r="B20" s="108">
        <v>1.0500000000000001E-2</v>
      </c>
      <c r="C20" s="95">
        <v>4.9599999999999998E-2</v>
      </c>
      <c r="D20" s="95">
        <v>8.0999999999999996E-3</v>
      </c>
      <c r="E20" s="94">
        <v>9.1499999999999998E-2</v>
      </c>
      <c r="F20" s="108">
        <v>3.5999999999999999E-3</v>
      </c>
      <c r="G20" s="95">
        <v>1.15E-3</v>
      </c>
      <c r="H20" s="96">
        <f t="shared" si="0"/>
        <v>0.16445000000000001</v>
      </c>
      <c r="J20" s="97"/>
      <c r="K20" s="98"/>
    </row>
    <row r="21" spans="1:11">
      <c r="A21" s="93" t="s">
        <v>117</v>
      </c>
      <c r="B21" s="108">
        <v>1.0500000000000001E-2</v>
      </c>
      <c r="C21" s="95">
        <v>4.6050000000000001E-2</v>
      </c>
      <c r="D21" s="95">
        <v>8.0999999999999996E-3</v>
      </c>
      <c r="E21" s="94">
        <v>9.1499999999999998E-2</v>
      </c>
      <c r="F21" s="108">
        <v>3.5999999999999999E-3</v>
      </c>
      <c r="G21" s="95">
        <v>1.15E-3</v>
      </c>
      <c r="H21" s="96">
        <f t="shared" si="0"/>
        <v>0.16090000000000002</v>
      </c>
      <c r="J21" s="97"/>
      <c r="K21" s="98"/>
    </row>
    <row r="22" spans="1:11">
      <c r="A22" s="93" t="s">
        <v>118</v>
      </c>
      <c r="B22" s="108">
        <v>1.0500000000000001E-2</v>
      </c>
      <c r="C22" s="95">
        <v>4.795E-2</v>
      </c>
      <c r="D22" s="95">
        <v>8.0999999999999996E-3</v>
      </c>
      <c r="E22" s="94">
        <v>9.1499999999999998E-2</v>
      </c>
      <c r="F22" s="108">
        <v>3.5999999999999999E-3</v>
      </c>
      <c r="G22" s="95">
        <v>1.15E-3</v>
      </c>
      <c r="H22" s="96">
        <f t="shared" si="0"/>
        <v>0.1628</v>
      </c>
      <c r="J22" s="97"/>
      <c r="K22" s="98"/>
    </row>
    <row r="23" spans="1:11">
      <c r="A23" s="93" t="s">
        <v>119</v>
      </c>
      <c r="B23" s="108">
        <v>1.0500000000000001E-2</v>
      </c>
      <c r="C23" s="95">
        <v>4.8500000000000001E-2</v>
      </c>
      <c r="D23" s="95">
        <v>8.0999999999999996E-3</v>
      </c>
      <c r="E23" s="94">
        <v>9.1499999999999998E-2</v>
      </c>
      <c r="F23" s="108">
        <v>3.5999999999999999E-3</v>
      </c>
      <c r="G23" s="95">
        <v>1.15E-3</v>
      </c>
      <c r="H23" s="96">
        <f t="shared" si="0"/>
        <v>0.16335000000000002</v>
      </c>
      <c r="J23" s="97"/>
      <c r="K23" s="98"/>
    </row>
    <row r="24" spans="1:11">
      <c r="A24" s="93" t="s">
        <v>120</v>
      </c>
      <c r="B24" s="108">
        <v>1.0500000000000001E-2</v>
      </c>
      <c r="C24" s="95">
        <v>4.8550000000000003E-2</v>
      </c>
      <c r="D24" s="95">
        <v>8.0999999999999996E-3</v>
      </c>
      <c r="E24" s="94">
        <v>9.1499999999999998E-2</v>
      </c>
      <c r="F24" s="108">
        <v>3.5999999999999999E-3</v>
      </c>
      <c r="G24" s="95">
        <v>1.15E-3</v>
      </c>
      <c r="H24" s="96">
        <f t="shared" si="0"/>
        <v>0.16340000000000002</v>
      </c>
      <c r="J24" s="97"/>
      <c r="K24" s="98"/>
    </row>
    <row r="25" spans="1:11">
      <c r="A25" s="93" t="s">
        <v>121</v>
      </c>
      <c r="B25" s="108">
        <v>1.0500000000000001E-2</v>
      </c>
      <c r="C25" s="95">
        <v>4.7750000000000001E-2</v>
      </c>
      <c r="D25" s="95">
        <v>8.0999999999999996E-3</v>
      </c>
      <c r="E25" s="94">
        <v>9.1499999999999998E-2</v>
      </c>
      <c r="F25" s="108">
        <v>3.5999999999999999E-3</v>
      </c>
      <c r="G25" s="95">
        <v>1.15E-3</v>
      </c>
      <c r="H25" s="96">
        <f t="shared" si="0"/>
        <v>0.16259999999999999</v>
      </c>
      <c r="J25" s="97"/>
      <c r="K25" s="98"/>
    </row>
    <row r="26" spans="1:11">
      <c r="A26" s="93" t="s">
        <v>122</v>
      </c>
      <c r="B26" s="108">
        <v>1.0500000000000001E-2</v>
      </c>
      <c r="C26" s="95">
        <v>4.8149999999999998E-2</v>
      </c>
      <c r="D26" s="95">
        <v>8.0999999999999996E-3</v>
      </c>
      <c r="E26" s="94">
        <v>9.1499999999999998E-2</v>
      </c>
      <c r="F26" s="108">
        <v>3.5999999999999999E-3</v>
      </c>
      <c r="G26" s="95">
        <v>1.15E-3</v>
      </c>
      <c r="H26" s="96">
        <f t="shared" si="0"/>
        <v>0.16300000000000001</v>
      </c>
      <c r="J26" s="97"/>
      <c r="K26" s="98"/>
    </row>
    <row r="27" spans="1:11">
      <c r="A27" s="93" t="s">
        <v>123</v>
      </c>
      <c r="B27" s="108">
        <v>1.0500000000000001E-2</v>
      </c>
      <c r="C27" s="95">
        <v>4.9000000000000002E-2</v>
      </c>
      <c r="D27" s="95">
        <v>8.0999999999999996E-3</v>
      </c>
      <c r="E27" s="94">
        <v>9.1499999999999998E-2</v>
      </c>
      <c r="F27" s="108">
        <v>3.5999999999999999E-3</v>
      </c>
      <c r="G27" s="95">
        <v>1.15E-3</v>
      </c>
      <c r="H27" s="96">
        <f t="shared" si="0"/>
        <v>0.16385000000000002</v>
      </c>
      <c r="J27" s="97"/>
      <c r="K27" s="98"/>
    </row>
    <row r="28" spans="1:11">
      <c r="A28" s="93" t="s">
        <v>124</v>
      </c>
      <c r="B28" s="108">
        <v>1.0500000000000001E-2</v>
      </c>
      <c r="C28" s="95">
        <v>4.8050000000000002E-2</v>
      </c>
      <c r="D28" s="95">
        <v>8.0999999999999996E-3</v>
      </c>
      <c r="E28" s="94">
        <v>9.1499999999999998E-2</v>
      </c>
      <c r="F28" s="108">
        <v>3.5999999999999999E-3</v>
      </c>
      <c r="G28" s="95">
        <v>1.15E-3</v>
      </c>
      <c r="H28" s="96">
        <f t="shared" si="0"/>
        <v>0.16290000000000002</v>
      </c>
      <c r="J28" s="97"/>
      <c r="K28" s="98"/>
    </row>
    <row r="29" spans="1:11">
      <c r="A29" s="93" t="s">
        <v>125</v>
      </c>
      <c r="B29" s="108">
        <v>1.0500000000000001E-2</v>
      </c>
      <c r="C29" s="95">
        <v>4.965E-2</v>
      </c>
      <c r="D29" s="95">
        <v>8.0999999999999996E-3</v>
      </c>
      <c r="E29" s="94">
        <v>9.1499999999999998E-2</v>
      </c>
      <c r="F29" s="108">
        <v>3.5999999999999999E-3</v>
      </c>
      <c r="G29" s="95">
        <v>1.15E-3</v>
      </c>
      <c r="H29" s="96">
        <f t="shared" si="0"/>
        <v>0.16450000000000001</v>
      </c>
      <c r="J29" s="97"/>
      <c r="K29" s="98"/>
    </row>
    <row r="30" spans="1:11">
      <c r="A30" s="93" t="s">
        <v>126</v>
      </c>
      <c r="B30" s="108">
        <v>1.0500000000000001E-2</v>
      </c>
      <c r="C30" s="95">
        <v>4.8849999999999998E-2</v>
      </c>
      <c r="D30" s="95">
        <v>8.0999999999999996E-3</v>
      </c>
      <c r="E30" s="94">
        <v>9.1499999999999998E-2</v>
      </c>
      <c r="F30" s="108">
        <v>3.5999999999999999E-3</v>
      </c>
      <c r="G30" s="95">
        <v>1.15E-3</v>
      </c>
      <c r="H30" s="96">
        <f t="shared" si="0"/>
        <v>0.16369999999999998</v>
      </c>
      <c r="J30" s="97"/>
      <c r="K30" s="98"/>
    </row>
    <row r="31" spans="1:11">
      <c r="A31" s="93" t="s">
        <v>127</v>
      </c>
      <c r="B31" s="108">
        <v>1.0500000000000001E-2</v>
      </c>
      <c r="C31" s="95">
        <v>4.9399999999999999E-2</v>
      </c>
      <c r="D31" s="95">
        <v>8.0999999999999996E-3</v>
      </c>
      <c r="E31" s="94">
        <v>9.1499999999999998E-2</v>
      </c>
      <c r="F31" s="108">
        <v>3.5999999999999999E-3</v>
      </c>
      <c r="G31" s="95">
        <v>1.15E-3</v>
      </c>
      <c r="H31" s="96">
        <f t="shared" si="0"/>
        <v>0.16425000000000001</v>
      </c>
      <c r="J31" s="97"/>
      <c r="K31" s="98"/>
    </row>
    <row r="32" spans="1:11">
      <c r="A32" s="93" t="s">
        <v>128</v>
      </c>
      <c r="B32" s="108">
        <v>1.0500000000000001E-2</v>
      </c>
      <c r="C32" s="95">
        <v>4.9450000000000001E-2</v>
      </c>
      <c r="D32" s="95">
        <v>8.0999999999999996E-3</v>
      </c>
      <c r="E32" s="94">
        <v>9.1499999999999998E-2</v>
      </c>
      <c r="F32" s="108">
        <v>3.5999999999999999E-3</v>
      </c>
      <c r="G32" s="95">
        <v>1.15E-3</v>
      </c>
      <c r="H32" s="96">
        <f t="shared" si="0"/>
        <v>0.1643</v>
      </c>
      <c r="J32" s="97"/>
      <c r="K32" s="98"/>
    </row>
    <row r="33" spans="1:11">
      <c r="A33" s="93" t="s">
        <v>129</v>
      </c>
      <c r="B33" s="108">
        <v>1.0500000000000001E-2</v>
      </c>
      <c r="C33" s="95">
        <v>5.0650000000000001E-2</v>
      </c>
      <c r="D33" s="95">
        <v>8.0999999999999996E-3</v>
      </c>
      <c r="E33" s="94">
        <v>9.1499999999999998E-2</v>
      </c>
      <c r="F33" s="108">
        <v>3.5999999999999999E-3</v>
      </c>
      <c r="G33" s="95">
        <v>1.15E-3</v>
      </c>
      <c r="H33" s="96">
        <f t="shared" si="0"/>
        <v>0.16550000000000001</v>
      </c>
      <c r="J33" s="97"/>
      <c r="K33" s="98"/>
    </row>
    <row r="34" spans="1:11">
      <c r="A34" s="93" t="s">
        <v>130</v>
      </c>
      <c r="B34" s="108">
        <v>1.0500000000000001E-2</v>
      </c>
      <c r="C34" s="95">
        <v>5.0599999999999999E-2</v>
      </c>
      <c r="D34" s="95">
        <v>8.0999999999999996E-3</v>
      </c>
      <c r="E34" s="94">
        <v>9.1499999999999998E-2</v>
      </c>
      <c r="F34" s="108">
        <v>3.5999999999999999E-3</v>
      </c>
      <c r="G34" s="95">
        <v>1.15E-3</v>
      </c>
      <c r="H34" s="96">
        <f t="shared" si="0"/>
        <v>0.16545000000000001</v>
      </c>
      <c r="J34" s="97"/>
      <c r="K34" s="98"/>
    </row>
    <row r="35" spans="1:11">
      <c r="A35" s="93" t="s">
        <v>131</v>
      </c>
      <c r="B35" s="108">
        <v>1.0500000000000001E-2</v>
      </c>
      <c r="C35" s="95">
        <v>4.9549999999999997E-2</v>
      </c>
      <c r="D35" s="95">
        <v>8.0999999999999996E-3</v>
      </c>
      <c r="E35" s="94">
        <v>9.1499999999999998E-2</v>
      </c>
      <c r="F35" s="108">
        <v>3.5999999999999999E-3</v>
      </c>
      <c r="G35" s="95">
        <v>1.15E-3</v>
      </c>
      <c r="H35" s="96">
        <f t="shared" si="0"/>
        <v>0.16440000000000002</v>
      </c>
      <c r="J35" s="97"/>
      <c r="K35" s="98"/>
    </row>
    <row r="36" spans="1:11">
      <c r="A36" s="93" t="s">
        <v>132</v>
      </c>
      <c r="B36" s="108">
        <v>1.0500000000000001E-2</v>
      </c>
      <c r="C36" s="95">
        <v>5.0299999999999997E-2</v>
      </c>
      <c r="D36" s="95">
        <v>8.0999999999999996E-3</v>
      </c>
      <c r="E36" s="94">
        <v>9.1499999999999998E-2</v>
      </c>
      <c r="F36" s="108">
        <v>3.5999999999999999E-3</v>
      </c>
      <c r="G36" s="95">
        <v>1.15E-3</v>
      </c>
      <c r="H36" s="96">
        <f t="shared" si="0"/>
        <v>0.16514999999999999</v>
      </c>
      <c r="J36" s="97"/>
      <c r="K36" s="98"/>
    </row>
    <row r="37" spans="1:11">
      <c r="A37" s="93" t="s">
        <v>133</v>
      </c>
      <c r="B37" s="108">
        <v>1.0500000000000001E-2</v>
      </c>
      <c r="C37" s="95">
        <v>4.9299999999999997E-2</v>
      </c>
      <c r="D37" s="95">
        <v>8.0999999999999996E-3</v>
      </c>
      <c r="E37" s="94">
        <v>9.1499999999999998E-2</v>
      </c>
      <c r="F37" s="108">
        <v>3.5999999999999999E-3</v>
      </c>
      <c r="G37" s="95">
        <v>1.15E-3</v>
      </c>
      <c r="H37" s="96">
        <f t="shared" si="0"/>
        <v>0.16414999999999999</v>
      </c>
      <c r="J37" s="97"/>
      <c r="K37" s="98"/>
    </row>
    <row r="38" spans="1:11">
      <c r="A38" s="93" t="s">
        <v>134</v>
      </c>
      <c r="B38" s="108">
        <v>1.0500000000000001E-2</v>
      </c>
      <c r="C38" s="95">
        <v>4.9700000000000001E-2</v>
      </c>
      <c r="D38" s="95">
        <v>8.0999999999999996E-3</v>
      </c>
      <c r="E38" s="94">
        <v>9.1499999999999998E-2</v>
      </c>
      <c r="F38" s="108">
        <v>3.5999999999999999E-3</v>
      </c>
      <c r="G38" s="95">
        <v>1.15E-3</v>
      </c>
      <c r="H38" s="96">
        <f t="shared" si="0"/>
        <v>0.16455</v>
      </c>
      <c r="J38" s="97"/>
      <c r="K38" s="98"/>
    </row>
    <row r="39" spans="1:11">
      <c r="A39" s="93" t="s">
        <v>135</v>
      </c>
      <c r="B39" s="108">
        <v>1.0500000000000001E-2</v>
      </c>
      <c r="C39" s="95">
        <v>5.0250000000000003E-2</v>
      </c>
      <c r="D39" s="95">
        <v>8.0999999999999996E-3</v>
      </c>
      <c r="E39" s="94">
        <v>9.1499999999999998E-2</v>
      </c>
      <c r="F39" s="108">
        <v>3.5999999999999999E-3</v>
      </c>
      <c r="G39" s="95">
        <v>1.15E-3</v>
      </c>
      <c r="H39" s="96">
        <f t="shared" si="0"/>
        <v>0.1651</v>
      </c>
      <c r="J39" s="97"/>
      <c r="K39" s="98"/>
    </row>
    <row r="40" spans="1:11">
      <c r="A40" s="93" t="s">
        <v>136</v>
      </c>
      <c r="B40" s="108">
        <v>1.0500000000000001E-2</v>
      </c>
      <c r="C40" s="95">
        <v>4.8899999999999999E-2</v>
      </c>
      <c r="D40" s="95">
        <v>8.0999999999999996E-3</v>
      </c>
      <c r="E40" s="94">
        <v>9.1499999999999998E-2</v>
      </c>
      <c r="F40" s="108">
        <v>3.5999999999999999E-3</v>
      </c>
      <c r="G40" s="95">
        <v>1.15E-3</v>
      </c>
      <c r="H40" s="96">
        <f t="shared" si="0"/>
        <v>0.16375000000000001</v>
      </c>
      <c r="J40" s="97"/>
      <c r="K40" s="98"/>
    </row>
    <row r="41" spans="1:11">
      <c r="A41" s="93" t="s">
        <v>137</v>
      </c>
      <c r="B41" s="108">
        <v>1.0500000000000001E-2</v>
      </c>
      <c r="C41" s="95">
        <v>5.0750000000000003E-2</v>
      </c>
      <c r="D41" s="95">
        <v>8.0999999999999996E-3</v>
      </c>
      <c r="E41" s="94">
        <v>9.1499999999999998E-2</v>
      </c>
      <c r="F41" s="108">
        <v>3.5999999999999999E-3</v>
      </c>
      <c r="G41" s="95">
        <v>1.15E-3</v>
      </c>
      <c r="H41" s="96">
        <f t="shared" si="0"/>
        <v>0.1656</v>
      </c>
      <c r="J41" s="97"/>
      <c r="K41" s="98"/>
    </row>
    <row r="42" spans="1:11">
      <c r="A42" s="93" t="s">
        <v>138</v>
      </c>
      <c r="B42" s="108">
        <v>1.0500000000000001E-2</v>
      </c>
      <c r="C42" s="95">
        <v>5.1200000000000002E-2</v>
      </c>
      <c r="D42" s="95">
        <v>8.0999999999999996E-3</v>
      </c>
      <c r="E42" s="94">
        <v>9.1499999999999998E-2</v>
      </c>
      <c r="F42" s="108">
        <v>3.5999999999999999E-3</v>
      </c>
      <c r="G42" s="95">
        <v>1.15E-3</v>
      </c>
      <c r="H42" s="96">
        <f t="shared" si="0"/>
        <v>0.16605</v>
      </c>
      <c r="J42" s="97"/>
      <c r="K42" s="98"/>
    </row>
    <row r="43" spans="1:11">
      <c r="A43" s="93" t="s">
        <v>139</v>
      </c>
      <c r="B43" s="108">
        <v>1.0500000000000001E-2</v>
      </c>
      <c r="C43" s="95">
        <v>5.0099999999999999E-2</v>
      </c>
      <c r="D43" s="95">
        <v>8.0999999999999996E-3</v>
      </c>
      <c r="E43" s="94">
        <v>9.1499999999999998E-2</v>
      </c>
      <c r="F43" s="108">
        <v>3.5999999999999999E-3</v>
      </c>
      <c r="G43" s="95">
        <v>1.15E-3</v>
      </c>
      <c r="H43" s="96">
        <f t="shared" si="0"/>
        <v>0.16495000000000001</v>
      </c>
      <c r="J43" s="97"/>
      <c r="K43" s="98"/>
    </row>
    <row r="44" spans="1:11">
      <c r="A44" s="93" t="s">
        <v>140</v>
      </c>
      <c r="B44" s="108">
        <v>1.0500000000000001E-2</v>
      </c>
      <c r="C44" s="95">
        <v>4.99E-2</v>
      </c>
      <c r="D44" s="95">
        <v>8.0999999999999996E-3</v>
      </c>
      <c r="E44" s="94">
        <v>9.1499999999999998E-2</v>
      </c>
      <c r="F44" s="108">
        <v>3.5999999999999999E-3</v>
      </c>
      <c r="G44" s="95">
        <v>1.15E-3</v>
      </c>
      <c r="H44" s="96">
        <f t="shared" si="0"/>
        <v>0.16475000000000001</v>
      </c>
      <c r="J44" s="97"/>
      <c r="K44" s="98"/>
    </row>
    <row r="45" spans="1:11">
      <c r="A45" s="93" t="s">
        <v>141</v>
      </c>
      <c r="B45" s="108">
        <v>1.0500000000000001E-2</v>
      </c>
      <c r="C45" s="95">
        <v>5.0250000000000003E-2</v>
      </c>
      <c r="D45" s="95">
        <v>8.0999999999999996E-3</v>
      </c>
      <c r="E45" s="94">
        <v>9.1499999999999998E-2</v>
      </c>
      <c r="F45" s="108">
        <v>3.5999999999999999E-3</v>
      </c>
      <c r="G45" s="95">
        <v>1.15E-3</v>
      </c>
      <c r="H45" s="96">
        <f t="shared" si="0"/>
        <v>0.1651</v>
      </c>
      <c r="J45" s="97"/>
      <c r="K45" s="98"/>
    </row>
    <row r="46" spans="1:11">
      <c r="A46" s="93" t="s">
        <v>142</v>
      </c>
      <c r="B46" s="108">
        <v>1.0500000000000001E-2</v>
      </c>
      <c r="C46" s="95">
        <v>5.0549999999999998E-2</v>
      </c>
      <c r="D46" s="95">
        <v>8.0999999999999996E-3</v>
      </c>
      <c r="E46" s="94">
        <v>9.1499999999999998E-2</v>
      </c>
      <c r="F46" s="108">
        <v>3.5999999999999999E-3</v>
      </c>
      <c r="G46" s="95">
        <v>1.15E-3</v>
      </c>
      <c r="H46" s="96">
        <f t="shared" si="0"/>
        <v>0.16540000000000002</v>
      </c>
      <c r="J46" s="97"/>
      <c r="K46" s="98"/>
    </row>
    <row r="47" spans="1:11">
      <c r="A47" s="93" t="s">
        <v>143</v>
      </c>
      <c r="B47" s="108">
        <v>1.0500000000000001E-2</v>
      </c>
      <c r="C47" s="95">
        <v>5.2749999999999998E-2</v>
      </c>
      <c r="D47" s="95">
        <v>8.0999999999999996E-3</v>
      </c>
      <c r="E47" s="94">
        <v>9.1499999999999998E-2</v>
      </c>
      <c r="F47" s="108">
        <v>3.5999999999999999E-3</v>
      </c>
      <c r="G47" s="95">
        <v>1.15E-3</v>
      </c>
      <c r="H47" s="96">
        <f t="shared" si="0"/>
        <v>0.1676</v>
      </c>
      <c r="J47" s="97"/>
      <c r="K47" s="98"/>
    </row>
    <row r="48" spans="1:11">
      <c r="A48" s="93" t="s">
        <v>144</v>
      </c>
      <c r="B48" s="108">
        <v>1.0500000000000001E-2</v>
      </c>
      <c r="C48" s="95">
        <v>5.0299999999999997E-2</v>
      </c>
      <c r="D48" s="95">
        <v>8.0999999999999996E-3</v>
      </c>
      <c r="E48" s="94">
        <v>9.1499999999999998E-2</v>
      </c>
      <c r="F48" s="108">
        <v>3.5999999999999999E-3</v>
      </c>
      <c r="G48" s="95">
        <v>1.15E-3</v>
      </c>
      <c r="H48" s="96">
        <f t="shared" si="0"/>
        <v>0.16514999999999999</v>
      </c>
      <c r="J48" s="97"/>
      <c r="K48" s="98"/>
    </row>
    <row r="49" spans="1:11">
      <c r="A49" s="93" t="s">
        <v>145</v>
      </c>
      <c r="B49" s="108">
        <v>1.0500000000000001E-2</v>
      </c>
      <c r="C49" s="95">
        <v>5.04E-2</v>
      </c>
      <c r="D49" s="95">
        <v>8.0999999999999996E-3</v>
      </c>
      <c r="E49" s="94">
        <v>9.1499999999999998E-2</v>
      </c>
      <c r="F49" s="108">
        <v>3.5999999999999999E-3</v>
      </c>
      <c r="G49" s="95">
        <v>1.15E-3</v>
      </c>
      <c r="H49" s="96">
        <f t="shared" si="0"/>
        <v>0.16525000000000001</v>
      </c>
      <c r="J49" s="97"/>
      <c r="K49" s="98"/>
    </row>
    <row r="50" spans="1:11">
      <c r="A50" s="93" t="s">
        <v>146</v>
      </c>
      <c r="B50" s="108">
        <v>1.0500000000000001E-2</v>
      </c>
      <c r="C50" s="95">
        <v>5.04E-2</v>
      </c>
      <c r="D50" s="95">
        <v>8.0999999999999996E-3</v>
      </c>
      <c r="E50" s="94">
        <v>9.1499999999999998E-2</v>
      </c>
      <c r="F50" s="108">
        <v>3.5999999999999999E-3</v>
      </c>
      <c r="G50" s="95">
        <v>1.15E-3</v>
      </c>
      <c r="H50" s="96">
        <f t="shared" si="0"/>
        <v>0.16525000000000001</v>
      </c>
      <c r="J50" s="97"/>
      <c r="K50" s="98"/>
    </row>
    <row r="51" spans="1:11">
      <c r="A51" s="93" t="s">
        <v>147</v>
      </c>
      <c r="B51" s="108">
        <v>1.0500000000000001E-2</v>
      </c>
      <c r="C51" s="95">
        <v>4.8849999999999998E-2</v>
      </c>
      <c r="D51" s="95">
        <v>8.0999999999999996E-3</v>
      </c>
      <c r="E51" s="94">
        <v>9.1499999999999998E-2</v>
      </c>
      <c r="F51" s="108">
        <v>3.5999999999999999E-3</v>
      </c>
      <c r="G51" s="95">
        <v>1.15E-3</v>
      </c>
      <c r="H51" s="96">
        <f t="shared" si="0"/>
        <v>0.16369999999999998</v>
      </c>
      <c r="J51" s="97"/>
      <c r="K51" s="98"/>
    </row>
    <row r="52" spans="1:11">
      <c r="A52" s="93" t="s">
        <v>148</v>
      </c>
      <c r="B52" s="108">
        <v>1.0500000000000001E-2</v>
      </c>
      <c r="C52" s="95">
        <v>5.0650000000000001E-2</v>
      </c>
      <c r="D52" s="95">
        <v>8.0999999999999996E-3</v>
      </c>
      <c r="E52" s="94">
        <v>9.1499999999999998E-2</v>
      </c>
      <c r="F52" s="108">
        <v>3.5999999999999999E-3</v>
      </c>
      <c r="G52" s="95">
        <v>1.15E-3</v>
      </c>
      <c r="H52" s="96">
        <f t="shared" si="0"/>
        <v>0.16550000000000001</v>
      </c>
      <c r="J52" s="97"/>
      <c r="K52" s="98"/>
    </row>
    <row r="53" spans="1:11">
      <c r="A53" s="99" t="s">
        <v>149</v>
      </c>
      <c r="B53" s="109">
        <v>1.0500000000000001E-2</v>
      </c>
      <c r="C53" s="101">
        <v>4.7199999999999999E-2</v>
      </c>
      <c r="D53" s="101">
        <v>8.0999999999999996E-3</v>
      </c>
      <c r="E53" s="100">
        <v>9.1499999999999998E-2</v>
      </c>
      <c r="F53" s="109">
        <v>3.5999999999999999E-3</v>
      </c>
      <c r="G53" s="101">
        <v>1.15E-3</v>
      </c>
      <c r="H53" s="102">
        <f t="shared" si="0"/>
        <v>0.16205</v>
      </c>
      <c r="J53" s="97"/>
      <c r="K53" s="98"/>
    </row>
  </sheetData>
  <sheetProtection selectLockedCells="1" selectUnlockedCells="1"/>
  <mergeCells count="6">
    <mergeCell ref="H3:H4"/>
    <mergeCell ref="B3:B4"/>
    <mergeCell ref="C3:D3"/>
    <mergeCell ref="E3:E4"/>
    <mergeCell ref="F3:F4"/>
    <mergeCell ref="G3:G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法定福利費</vt:lpstr>
      <vt:lpstr>法定福利費入力例</vt:lpstr>
      <vt:lpstr>労務費分類</vt:lpstr>
      <vt:lpstr>保険料率</vt:lpstr>
      <vt:lpstr>保険料率!Print_Area</vt:lpstr>
      <vt:lpstr>法定福利費!Print_Area</vt:lpstr>
      <vt:lpstr>法定福利費入力例!Print_Area</vt:lpstr>
      <vt:lpstr>労務費分類!Print_Area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吉野　渉</cp:lastModifiedBy>
  <dcterms:created xsi:type="dcterms:W3CDTF">2015-06-05T18:19:34Z</dcterms:created>
  <dcterms:modified xsi:type="dcterms:W3CDTF">2026-04-16T02:05:42Z</dcterms:modified>
</cp:coreProperties>
</file>